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2"/>
  </bookViews>
  <sheets>
    <sheet name="Condensed BS" sheetId="1" r:id="rId1"/>
    <sheet name="Condensed PL" sheetId="2" r:id="rId2"/>
    <sheet name="Condensed CF" sheetId="3" r:id="rId3"/>
    <sheet name="Condensed Equity" sheetId="4" r:id="rId4"/>
  </sheets>
  <externalReferences>
    <externalReference r:id="rId7"/>
  </externalReferences>
  <definedNames>
    <definedName name="_xlnm.Print_Area" localSheetId="2">'Condensed CF'!$A$1:$G$76</definedName>
  </definedNames>
  <calcPr fullCalcOnLoad="1"/>
</workbook>
</file>

<file path=xl/sharedStrings.xml><?xml version="1.0" encoding="utf-8"?>
<sst xmlns="http://schemas.openxmlformats.org/spreadsheetml/2006/main" count="141" uniqueCount="116">
  <si>
    <t>Share capital</t>
  </si>
  <si>
    <t>Accumulated losses</t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</si>
  <si>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</si>
  <si>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</si>
  <si>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</si>
  <si>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</si>
  <si>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</si>
  <si>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</si>
  <si>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</si>
  <si>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</si>
  <si>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</si>
  <si>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</si>
  <si>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</si>
  <si>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</si>
  <si>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</si>
  <si>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</si>
  <si>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</si>
  <si>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</si>
  <si>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</si>
  <si>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</si>
  <si>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</si>
  <si>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</si>
  <si>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</si>
  <si>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</si>
  <si>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</si>
  <si>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</si>
  <si>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</si>
  <si>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</si>
  <si>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</si>
  <si>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</si>
  <si>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</si>
  <si>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</si>
  <si>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</si>
  <si>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</si>
  <si>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</si>
  <si>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</si>
  <si>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</si>
  <si>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As at end of</t>
  </si>
  <si>
    <t>current</t>
  </si>
  <si>
    <t>quarter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</si>
  <si>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</si>
  <si>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</si>
  <si>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</si>
  <si>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</si>
  <si>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</si>
  <si>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</si>
  <si>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</si>
  <si>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</si>
  <si>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</si>
  <si>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</si>
  <si>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</si>
  <si>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</si>
  <si>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</si>
  <si>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</si>
  <si>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</si>
  <si>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</si>
  <si>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</si>
  <si>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</si>
  <si>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</si>
  <si>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</si>
  <si>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</si>
  <si>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</si>
  <si>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</si>
  <si>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</si>
  <si>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</si>
  <si>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</si>
  <si>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</si>
  <si>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</si>
  <si>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</si>
  <si>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</si>
  <si>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Quarter ended</t>
  </si>
  <si>
    <t xml:space="preserve">As at </t>
  </si>
  <si>
    <t xml:space="preserve">preceding </t>
  </si>
  <si>
    <t>year end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</si>
  <si>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</si>
  <si>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</si>
  <si>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</si>
  <si>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</si>
  <si>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</si>
  <si>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</si>
  <si>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</si>
  <si>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</si>
  <si>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Loss after taxation</t>
  </si>
  <si>
    <t>Repayment of term loan</t>
  </si>
  <si>
    <t>Investment in quoted shares</t>
  </si>
  <si>
    <t>Tax recoverable</t>
  </si>
  <si>
    <t>As at 01.02.2004</t>
  </si>
  <si>
    <t>Net advance of bill payables</t>
  </si>
  <si>
    <t>Drawdown of term loan</t>
  </si>
  <si>
    <t>Development properties</t>
  </si>
  <si>
    <t>Proceeds from issuance of Rights Shares</t>
  </si>
  <si>
    <t>EPS - Basic (sen)</t>
  </si>
  <si>
    <r>
      <t>EPS</t>
    </r>
    <r>
      <rPr>
        <b/>
        <sz val="9"/>
        <rFont val="Arial"/>
        <family val="2"/>
      </rPr>
      <t xml:space="preserve"> - Diluted (sen)</t>
    </r>
  </si>
  <si>
    <t>31.01.2005</t>
  </si>
  <si>
    <t>Land &amp; Development expenditure</t>
  </si>
  <si>
    <t>Profit/ (Loss) from operations</t>
  </si>
  <si>
    <t>Income tax (paid) / refund</t>
  </si>
  <si>
    <t>Advance to associate</t>
  </si>
  <si>
    <t>Realisation on reavaulation reserve</t>
  </si>
  <si>
    <t>Loss attributale to shareholders</t>
  </si>
  <si>
    <t>FOR QUARTER ENDED 30 APRIL 2005</t>
  </si>
  <si>
    <t>30.04.2005</t>
  </si>
  <si>
    <t>Annual Audited Financial Report for the year ended 31 January 2005</t>
  </si>
  <si>
    <t>Current quarter ended 30.04.2005</t>
  </si>
  <si>
    <t>Comparable 3-months cumulative for current financial year to date ended 30.04.2005</t>
  </si>
  <si>
    <t>Comparable current quarter ended 30.04.2004</t>
  </si>
  <si>
    <t>Comparable 3-months cumulative for preceding financial year to date ended 30.04.2004</t>
  </si>
  <si>
    <t>30-April-2005</t>
  </si>
  <si>
    <t>As at 01.02.2005</t>
  </si>
  <si>
    <t>As at quarter ended 30 April, 2004</t>
  </si>
  <si>
    <t>As at quarter ended 30 April, 2005</t>
  </si>
  <si>
    <t>Balance as at 30.04.2005</t>
  </si>
  <si>
    <t>01 FEBRUARY, 2005 / 01 FEBRUARY, 2004</t>
  </si>
  <si>
    <t>30 APRIL, 2005 / 30 APRIL, 2004</t>
  </si>
  <si>
    <t>30-April-2004</t>
  </si>
  <si>
    <t>Balance as at 30.04.2004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</si>
</sst>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6">
    <xf numFmtId="0" fontId="0" fillId="0" borderId="0" xfId="0" applyAlignment="1">
      <alignment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>
      <alignment/>
      <protection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13" xfId="26" applyNumberFormat="1" applyFont="1" applyFill="1" applyBorder="1">
      <alignment/>
      <protection/>
    </xf>
    <xf numFmtId="41" fontId="9" fillId="0" borderId="14" xfId="26" applyNumberFormat="1" applyFont="1" applyFill="1" applyBorder="1">
      <alignment/>
      <protection/>
    </xf>
    <xf numFmtId="38" fontId="9" fillId="0" borderId="15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6" xfId="26" applyNumberFormat="1" applyFont="1" applyFill="1" applyBorder="1">
      <alignment/>
      <protection/>
    </xf>
    <xf numFmtId="0" fontId="9" fillId="0" borderId="16" xfId="26" applyFont="1" applyFill="1" applyBorder="1" applyAlignment="1">
      <alignment horizontal="center"/>
      <protection/>
    </xf>
    <xf numFmtId="0" fontId="9" fillId="0" borderId="15" xfId="26" applyFont="1" applyFill="1" applyBorder="1">
      <alignment/>
      <protection/>
    </xf>
    <xf numFmtId="37" fontId="9" fillId="0" borderId="15" xfId="26" applyNumberFormat="1" applyFont="1" applyFill="1" applyBorder="1">
      <alignment/>
      <protection/>
    </xf>
    <xf numFmtId="41" fontId="9" fillId="0" borderId="15" xfId="26" applyNumberFormat="1" applyFont="1" applyFill="1" applyBorder="1">
      <alignment/>
      <protection/>
    </xf>
    <xf numFmtId="37" fontId="9" fillId="0" borderId="17" xfId="26" applyNumberFormat="1" applyFont="1" applyFill="1" applyBorder="1">
      <alignment/>
      <protection/>
    </xf>
    <xf numFmtId="41" fontId="4" fillId="0" borderId="0" xfId="26" applyNumberFormat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8" xfId="27" applyFont="1" applyFill="1" applyBorder="1" applyAlignment="1">
      <alignment horizontal="centerContinuous"/>
      <protection/>
    </xf>
    <xf numFmtId="0" fontId="8" fillId="2" borderId="12" xfId="27" applyFont="1" applyFill="1" applyBorder="1" applyAlignment="1">
      <alignment horizontal="centerContinuous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6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6" xfId="27" applyFont="1" applyBorder="1" applyAlignment="1">
      <alignment horizontal="center" vertical="top" wrapText="1"/>
      <protection/>
    </xf>
    <xf numFmtId="0" fontId="8" fillId="2" borderId="10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6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6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9" fillId="0" borderId="20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40" fontId="9" fillId="0" borderId="20" xfId="19" applyFont="1" applyFill="1" applyBorder="1" applyAlignment="1">
      <alignment/>
    </xf>
    <xf numFmtId="40" fontId="9" fillId="0" borderId="6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0" fontId="6" fillId="0" borderId="0" xfId="28" applyFont="1">
      <alignment/>
      <protection/>
    </xf>
    <xf numFmtId="0" fontId="4" fillId="0" borderId="0" xfId="28" applyBorder="1">
      <alignment/>
      <protection/>
    </xf>
    <xf numFmtId="0" fontId="4" fillId="0" borderId="0" xfId="28">
      <alignment/>
      <protection/>
    </xf>
    <xf numFmtId="41" fontId="4" fillId="0" borderId="0" xfId="28" applyNumberFormat="1">
      <alignment/>
      <protection/>
    </xf>
    <xf numFmtId="0" fontId="7" fillId="0" borderId="0" xfId="28" applyFont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4" fillId="0" borderId="2" xfId="28" applyBorder="1">
      <alignment/>
      <protection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41" fontId="4" fillId="0" borderId="4" xfId="28" applyNumberFormat="1" applyBorder="1">
      <alignment/>
      <protection/>
    </xf>
    <xf numFmtId="0" fontId="11" fillId="0" borderId="5" xfId="28" applyFont="1" applyBorder="1">
      <alignment/>
      <protection/>
    </xf>
    <xf numFmtId="0" fontId="8" fillId="0" borderId="0" xfId="28" applyFont="1" applyFill="1" applyBorder="1">
      <alignment/>
      <protection/>
    </xf>
    <xf numFmtId="41" fontId="15" fillId="2" borderId="8" xfId="28" applyNumberFormat="1" applyFont="1" applyFill="1" applyBorder="1" applyAlignment="1">
      <alignment horizontal="center" wrapText="1"/>
      <protection/>
    </xf>
    <xf numFmtId="37" fontId="8" fillId="0" borderId="0" xfId="28" applyNumberFormat="1" applyFont="1" applyFill="1" applyBorder="1">
      <alignment/>
      <protection/>
    </xf>
    <xf numFmtId="41" fontId="8" fillId="0" borderId="0" xfId="28" applyNumberFormat="1" applyFont="1" applyFill="1" applyBorder="1">
      <alignment/>
      <protection/>
    </xf>
    <xf numFmtId="41" fontId="8" fillId="2" borderId="8" xfId="28" applyNumberFormat="1" applyFont="1" applyFill="1" applyBorder="1" applyAlignment="1">
      <alignment horizontal="center" wrapText="1"/>
      <protection/>
    </xf>
    <xf numFmtId="41" fontId="8" fillId="0" borderId="7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4" fillId="0" borderId="5" xfId="28" applyBorder="1">
      <alignment/>
      <protection/>
    </xf>
    <xf numFmtId="0" fontId="9" fillId="0" borderId="0" xfId="28" applyFont="1" applyFill="1" applyBorder="1">
      <alignment/>
      <protection/>
    </xf>
    <xf numFmtId="41" fontId="13" fillId="2" borderId="10" xfId="28" applyNumberFormat="1" applyFont="1" applyFill="1" applyBorder="1" applyAlignment="1">
      <alignment horizontal="center" wrapText="1"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7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9" xfId="28" applyNumberFormat="1" applyFont="1" applyFill="1" applyBorder="1" applyAlignment="1">
      <alignment horizontal="center" wrapText="1"/>
      <protection/>
    </xf>
    <xf numFmtId="41" fontId="9" fillId="0" borderId="7" xfId="20" applyNumberFormat="1" applyFont="1" applyFill="1" applyBorder="1" applyAlignment="1">
      <alignment/>
    </xf>
    <xf numFmtId="0" fontId="0" fillId="0" borderId="5" xfId="28" applyFont="1" applyBorder="1">
      <alignment/>
      <protection/>
    </xf>
    <xf numFmtId="41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>
      <alignment/>
      <protection/>
    </xf>
    <xf numFmtId="41" fontId="9" fillId="0" borderId="11" xfId="28" applyNumberFormat="1" applyFont="1" applyFill="1" applyBorder="1">
      <alignment/>
      <protection/>
    </xf>
    <xf numFmtId="190" fontId="4" fillId="0" borderId="0" xfId="28" applyNumberFormat="1">
      <alignment/>
      <protection/>
    </xf>
    <xf numFmtId="0" fontId="4" fillId="0" borderId="16" xfId="28" applyBorder="1">
      <alignment/>
      <protection/>
    </xf>
    <xf numFmtId="0" fontId="4" fillId="0" borderId="15" xfId="28" applyFill="1" applyBorder="1">
      <alignment/>
      <protection/>
    </xf>
    <xf numFmtId="37" fontId="9" fillId="0" borderId="15" xfId="28" applyNumberFormat="1" applyFont="1" applyFill="1" applyBorder="1">
      <alignment/>
      <protection/>
    </xf>
    <xf numFmtId="41" fontId="9" fillId="0" borderId="15" xfId="28" applyNumberFormat="1" applyFont="1" applyFill="1" applyBorder="1">
      <alignment/>
      <protection/>
    </xf>
    <xf numFmtId="189" fontId="9" fillId="0" borderId="15" xfId="28" applyNumberFormat="1" applyFont="1" applyFill="1" applyBorder="1">
      <alignment/>
      <protection/>
    </xf>
    <xf numFmtId="0" fontId="9" fillId="0" borderId="15" xfId="28" applyFont="1" applyFill="1" applyBorder="1">
      <alignment/>
      <protection/>
    </xf>
    <xf numFmtId="41" fontId="4" fillId="0" borderId="17" xfId="28" applyNumberFormat="1" applyBorder="1">
      <alignment/>
      <protection/>
    </xf>
    <xf numFmtId="38" fontId="4" fillId="0" borderId="0" xfId="28" applyNumberFormat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0" xfId="19" applyFont="1" applyFill="1" applyBorder="1" applyAlignment="1">
      <alignment horizontal="center"/>
    </xf>
    <xf numFmtId="40" fontId="9" fillId="0" borderId="6" xfId="19" applyFont="1" applyFill="1" applyBorder="1" applyAlignment="1">
      <alignment horizontal="center"/>
    </xf>
    <xf numFmtId="41" fontId="9" fillId="0" borderId="8" xfId="27" applyNumberFormat="1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41" fontId="9" fillId="0" borderId="9" xfId="27" applyNumberFormat="1" applyFont="1" applyFill="1" applyBorder="1">
      <alignment/>
      <protection/>
    </xf>
    <xf numFmtId="41" fontId="8" fillId="0" borderId="9" xfId="27" applyNumberFormat="1" applyFont="1" applyFill="1" applyBorder="1">
      <alignment/>
      <protection/>
    </xf>
    <xf numFmtId="41" fontId="8" fillId="0" borderId="0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8" fillId="0" borderId="21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0" fontId="16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41" fontId="0" fillId="0" borderId="0" xfId="27" applyNumberFormat="1" applyFont="1">
      <alignment/>
      <protection/>
    </xf>
    <xf numFmtId="41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7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7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7" xfId="27" applyFont="1" applyFill="1" applyBorder="1">
      <alignment/>
      <protection/>
    </xf>
    <xf numFmtId="0" fontId="9" fillId="0" borderId="16" xfId="27" applyFont="1" applyBorder="1">
      <alignment/>
      <protection/>
    </xf>
    <xf numFmtId="0" fontId="9" fillId="0" borderId="15" xfId="27" applyFont="1" applyBorder="1">
      <alignment/>
      <protection/>
    </xf>
    <xf numFmtId="0" fontId="9" fillId="0" borderId="17" xfId="27" applyFont="1" applyBorder="1">
      <alignment/>
      <protection/>
    </xf>
    <xf numFmtId="0" fontId="11" fillId="0" borderId="0" xfId="26" applyFont="1">
      <alignment/>
      <protection/>
    </xf>
    <xf numFmtId="41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1" fontId="8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41" fontId="9" fillId="0" borderId="0" xfId="0" applyNumberFormat="1" applyFont="1" applyAlignment="1">
      <alignment/>
    </xf>
    <xf numFmtId="41" fontId="8" fillId="0" borderId="0" xfId="16" applyNumberFormat="1" applyFont="1" applyFill="1" applyBorder="1" applyAlignment="1">
      <alignment horizontal="left"/>
    </xf>
    <xf numFmtId="41" fontId="8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38" fontId="8" fillId="0" borderId="22" xfId="15" applyNumberFormat="1" applyFont="1" applyBorder="1" applyAlignment="1">
      <alignment/>
    </xf>
    <xf numFmtId="38" fontId="9" fillId="0" borderId="0" xfId="15" applyNumberFormat="1" applyFont="1" applyAlignment="1">
      <alignment/>
    </xf>
    <xf numFmtId="38" fontId="9" fillId="0" borderId="0" xfId="0" applyNumberFormat="1" applyFont="1" applyAlignment="1">
      <alignment/>
    </xf>
    <xf numFmtId="41" fontId="9" fillId="0" borderId="0" xfId="15" applyNumberFormat="1" applyFont="1" applyAlignment="1">
      <alignment horizontal="right"/>
    </xf>
    <xf numFmtId="41" fontId="9" fillId="0" borderId="0" xfId="15" applyNumberFormat="1" applyFont="1" applyAlignment="1">
      <alignment/>
    </xf>
    <xf numFmtId="0" fontId="9" fillId="0" borderId="22" xfId="0" applyFont="1" applyBorder="1" applyAlignment="1">
      <alignment/>
    </xf>
    <xf numFmtId="38" fontId="9" fillId="0" borderId="22" xfId="0" applyNumberFormat="1" applyFont="1" applyBorder="1" applyAlignment="1">
      <alignment/>
    </xf>
    <xf numFmtId="41" fontId="9" fillId="0" borderId="22" xfId="15" applyNumberFormat="1" applyFont="1" applyBorder="1" applyAlignment="1">
      <alignment horizontal="right"/>
    </xf>
    <xf numFmtId="41" fontId="9" fillId="0" borderId="22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41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wrapText="1"/>
    </xf>
    <xf numFmtId="41" fontId="17" fillId="0" borderId="0" xfId="0" applyNumberFormat="1" applyFont="1" applyFill="1" applyBorder="1" applyAlignment="1">
      <alignment wrapText="1"/>
    </xf>
    <xf numFmtId="188" fontId="0" fillId="0" borderId="0" xfId="0" applyNumberFormat="1" applyFont="1" applyAlignment="1">
      <alignment/>
    </xf>
    <xf numFmtId="0" fontId="8" fillId="2" borderId="0" xfId="27" applyFont="1" applyFill="1" applyBorder="1" applyAlignment="1">
      <alignment horizontal="center" vertical="top" wrapText="1"/>
      <protection/>
    </xf>
    <xf numFmtId="0" fontId="8" fillId="2" borderId="0" xfId="27" applyFont="1" applyFill="1" applyBorder="1" applyAlignment="1">
      <alignment horizontal="center"/>
      <protection/>
    </xf>
    <xf numFmtId="41" fontId="16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188" fontId="9" fillId="0" borderId="0" xfId="0" applyNumberFormat="1" applyFont="1" applyAlignment="1">
      <alignment horizontal="right"/>
    </xf>
    <xf numFmtId="188" fontId="8" fillId="0" borderId="0" xfId="0" applyNumberFormat="1" applyFont="1" applyAlignment="1">
      <alignment horizontal="right"/>
    </xf>
    <xf numFmtId="188" fontId="8" fillId="0" borderId="22" xfId="15" applyNumberFormat="1" applyFont="1" applyBorder="1" applyAlignment="1">
      <alignment horizontal="right"/>
    </xf>
    <xf numFmtId="188" fontId="9" fillId="0" borderId="0" xfId="15" applyNumberFormat="1" applyFont="1" applyAlignment="1">
      <alignment horizontal="right"/>
    </xf>
    <xf numFmtId="188" fontId="8" fillId="0" borderId="0" xfId="15" applyNumberFormat="1" applyFont="1" applyAlignment="1">
      <alignment horizontal="right"/>
    </xf>
    <xf numFmtId="41" fontId="4" fillId="0" borderId="0" xfId="28" applyNumberFormat="1" applyFill="1" applyBorder="1">
      <alignment/>
      <protection/>
    </xf>
    <xf numFmtId="0" fontId="0" fillId="0" borderId="0" xfId="0" applyFont="1" applyFill="1" applyAlignment="1">
      <alignment/>
    </xf>
    <xf numFmtId="0" fontId="9" fillId="0" borderId="12" xfId="27" applyFont="1" applyFill="1" applyBorder="1" applyAlignment="1">
      <alignment horizontal="center"/>
      <protection/>
    </xf>
    <xf numFmtId="0" fontId="4" fillId="0" borderId="0" xfId="26" applyFill="1">
      <alignment/>
      <protection/>
    </xf>
    <xf numFmtId="37" fontId="8" fillId="0" borderId="8" xfId="26" applyNumberFormat="1" applyFont="1" applyFill="1" applyBorder="1" applyAlignment="1">
      <alignment horizontal="center"/>
      <protection/>
    </xf>
    <xf numFmtId="37" fontId="8" fillId="0" borderId="9" xfId="26" applyNumberFormat="1" applyFont="1" applyFill="1" applyBorder="1" applyAlignment="1">
      <alignment horizontal="center"/>
      <protection/>
    </xf>
    <xf numFmtId="37" fontId="8" fillId="0" borderId="23" xfId="26" applyNumberFormat="1" applyFont="1" applyFill="1" applyBorder="1" applyAlignment="1">
      <alignment horizontal="center"/>
      <protection/>
    </xf>
    <xf numFmtId="41" fontId="4" fillId="0" borderId="0" xfId="26" applyNumberFormat="1" applyFill="1">
      <alignment/>
      <protection/>
    </xf>
    <xf numFmtId="0" fontId="0" fillId="0" borderId="0" xfId="0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9" fillId="0" borderId="15" xfId="27" applyFont="1" applyFill="1" applyBorder="1">
      <alignment/>
      <protection/>
    </xf>
    <xf numFmtId="0" fontId="8" fillId="0" borderId="9" xfId="26" applyFont="1" applyFill="1" applyBorder="1" applyAlignment="1">
      <alignment horizontal="center"/>
      <protection/>
    </xf>
    <xf numFmtId="41" fontId="9" fillId="0" borderId="6" xfId="27" applyNumberFormat="1" applyFont="1" applyFill="1" applyBorder="1">
      <alignment/>
      <protection/>
    </xf>
    <xf numFmtId="41" fontId="8" fillId="0" borderId="6" xfId="27" applyNumberFormat="1" applyFont="1" applyFill="1" applyBorder="1">
      <alignment/>
      <protection/>
    </xf>
    <xf numFmtId="41" fontId="8" fillId="0" borderId="0" xfId="15" applyNumberFormat="1" applyFont="1" applyFill="1" applyAlignment="1">
      <alignment horizontal="right"/>
    </xf>
    <xf numFmtId="38" fontId="9" fillId="0" borderId="0" xfId="15" applyNumberFormat="1" applyFont="1" applyBorder="1" applyAlignment="1">
      <alignment/>
    </xf>
    <xf numFmtId="38" fontId="8" fillId="0" borderId="0" xfId="15" applyNumberFormat="1" applyFont="1" applyBorder="1" applyAlignment="1">
      <alignment/>
    </xf>
    <xf numFmtId="0" fontId="19" fillId="0" borderId="0" xfId="28" applyFont="1" applyFill="1" applyBorder="1">
      <alignment/>
      <protection/>
    </xf>
    <xf numFmtId="15" fontId="19" fillId="0" borderId="0" xfId="28" applyNumberFormat="1" applyFont="1" applyFill="1" applyBorder="1" quotePrefix="1">
      <alignment/>
      <protection/>
    </xf>
    <xf numFmtId="189" fontId="9" fillId="0" borderId="9" xfId="28" applyNumberFormat="1" applyFont="1" applyFill="1" applyBorder="1">
      <alignment/>
      <protection/>
    </xf>
    <xf numFmtId="0" fontId="9" fillId="0" borderId="15" xfId="0" applyFont="1" applyBorder="1" applyAlignment="1">
      <alignment/>
    </xf>
    <xf numFmtId="38" fontId="9" fillId="0" borderId="15" xfId="0" applyNumberFormat="1" applyFont="1" applyBorder="1" applyAlignment="1">
      <alignment/>
    </xf>
    <xf numFmtId="41" fontId="9" fillId="0" borderId="15" xfId="15" applyNumberFormat="1" applyFont="1" applyBorder="1" applyAlignment="1">
      <alignment horizontal="right"/>
    </xf>
    <xf numFmtId="41" fontId="9" fillId="0" borderId="15" xfId="15" applyNumberFormat="1" applyFont="1" applyBorder="1" applyAlignment="1">
      <alignment/>
    </xf>
    <xf numFmtId="41" fontId="8" fillId="0" borderId="15" xfId="15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0" fontId="9" fillId="0" borderId="0" xfId="0" applyFont="1" applyFill="1" applyAlignment="1">
      <alignment horizontal="left"/>
    </xf>
    <xf numFmtId="188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38" fontId="8" fillId="0" borderId="22" xfId="15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22" xfId="15" applyNumberFormat="1" applyFont="1" applyFill="1" applyBorder="1" applyAlignment="1">
      <alignment horizontal="left"/>
    </xf>
    <xf numFmtId="41" fontId="9" fillId="0" borderId="15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0" xfId="28" applyFont="1">
      <alignment/>
      <protection/>
    </xf>
    <xf numFmtId="0" fontId="8" fillId="2" borderId="18" xfId="27" applyFont="1" applyFill="1" applyBorder="1" applyAlignment="1">
      <alignment horizontal="center"/>
      <protection/>
    </xf>
    <xf numFmtId="0" fontId="8" fillId="2" borderId="12" xfId="27" applyFont="1" applyFill="1" applyBorder="1" applyAlignment="1">
      <alignment horizontal="center"/>
      <protection/>
    </xf>
    <xf numFmtId="0" fontId="8" fillId="2" borderId="19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chee\Local%20Settings\Temporary%20Internet%20Files\Content.IE5\GR6DOL41\Condensed%20Fin%20Stat-Q1%20FY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BS"/>
      <sheetName val="Condensed PL"/>
      <sheetName val="Condensed CF"/>
      <sheetName val="Condensed Equity"/>
    </sheetNames>
    <sheetDataSet>
      <sheetData sheetId="1">
        <row r="32">
          <cell r="H32">
            <v>-2666</v>
          </cell>
        </row>
      </sheetData>
      <sheetData sheetId="2">
        <row r="4">
          <cell r="A4" t="str">
            <v>FOR QUARTER ENDED 30 APRIL 2005</v>
          </cell>
        </row>
        <row r="75">
          <cell r="B75" t="str">
            <v>Annual Audited Financial Report for the year ended 31 January 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9"/>
  <sheetViews>
    <sheetView workbookViewId="0" topLeftCell="A37">
      <selection activeCell="G61" sqref="G61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201" customWidth="1"/>
    <col min="8" max="9" width="2.8515625" style="0" customWidth="1"/>
    <col min="10" max="10" width="14.7109375" style="0" customWidth="1"/>
    <col min="11" max="11" width="2.8515625" style="0" customWidth="1"/>
    <col min="15" max="15" width="3.57421875" style="0" customWidth="1"/>
    <col min="16" max="16" width="12.28125" style="187" customWidth="1"/>
  </cols>
  <sheetData>
    <row r="1" spans="2:11" ht="14.25">
      <c r="B1" s="1" t="s">
        <v>50</v>
      </c>
      <c r="C1" s="2"/>
      <c r="D1" s="2"/>
      <c r="E1" s="2"/>
      <c r="F1" s="2"/>
      <c r="G1" s="196"/>
      <c r="H1" s="2"/>
      <c r="I1" s="2"/>
      <c r="J1" s="3"/>
      <c r="K1" s="2"/>
    </row>
    <row r="2" spans="2:11" ht="12.75">
      <c r="B2" s="4" t="s">
        <v>35</v>
      </c>
      <c r="C2" s="2"/>
      <c r="D2" s="2"/>
      <c r="E2" s="2"/>
      <c r="F2" s="2"/>
      <c r="G2" s="196"/>
      <c r="H2" s="2"/>
      <c r="I2" s="2"/>
      <c r="J2" s="2"/>
      <c r="K2" s="2"/>
    </row>
    <row r="3" spans="2:11" ht="12.75">
      <c r="B3" s="4" t="s">
        <v>49</v>
      </c>
      <c r="C3" s="2"/>
      <c r="D3" s="2"/>
      <c r="E3" s="2"/>
      <c r="F3" s="2"/>
      <c r="G3" s="196"/>
      <c r="H3" s="2"/>
      <c r="I3" s="2"/>
      <c r="J3" s="2"/>
      <c r="K3" s="2"/>
    </row>
    <row r="4" spans="2:11" ht="12.75">
      <c r="B4" s="4" t="s">
        <v>100</v>
      </c>
      <c r="C4" s="2"/>
      <c r="D4" s="2"/>
      <c r="E4" s="2"/>
      <c r="F4" s="2"/>
      <c r="G4" s="196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196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97" t="s">
        <v>37</v>
      </c>
      <c r="H7" s="14"/>
      <c r="I7" s="15"/>
      <c r="J7" s="197" t="s">
        <v>71</v>
      </c>
      <c r="K7" s="16"/>
    </row>
    <row r="8" spans="2:11" ht="12.75">
      <c r="B8" s="17"/>
      <c r="C8" s="12"/>
      <c r="D8" s="12"/>
      <c r="E8" s="13"/>
      <c r="F8" s="14"/>
      <c r="G8" s="198" t="s">
        <v>38</v>
      </c>
      <c r="H8" s="14"/>
      <c r="I8" s="15"/>
      <c r="J8" s="205" t="s">
        <v>72</v>
      </c>
      <c r="K8" s="16"/>
    </row>
    <row r="9" spans="2:11" ht="12.75">
      <c r="B9" s="17"/>
      <c r="C9" s="12"/>
      <c r="D9" s="12"/>
      <c r="E9" s="13"/>
      <c r="F9" s="14"/>
      <c r="G9" s="198" t="s">
        <v>39</v>
      </c>
      <c r="H9" s="14"/>
      <c r="I9" s="15"/>
      <c r="J9" s="198" t="s">
        <v>73</v>
      </c>
      <c r="K9" s="16"/>
    </row>
    <row r="10" spans="2:11" ht="12.75">
      <c r="B10" s="17"/>
      <c r="C10" s="12"/>
      <c r="D10" s="12"/>
      <c r="E10" s="13"/>
      <c r="F10" s="14"/>
      <c r="G10" s="198" t="s">
        <v>101</v>
      </c>
      <c r="H10" s="14"/>
      <c r="I10" s="15"/>
      <c r="J10" s="198" t="s">
        <v>93</v>
      </c>
      <c r="K10" s="16"/>
    </row>
    <row r="11" spans="2:11" ht="13.5" thickBot="1">
      <c r="B11" s="17"/>
      <c r="C11" s="12"/>
      <c r="D11" s="12"/>
      <c r="E11" s="18"/>
      <c r="F11" s="14"/>
      <c r="G11" s="199" t="s">
        <v>14</v>
      </c>
      <c r="H11" s="14"/>
      <c r="I11" s="15"/>
      <c r="J11" s="199" t="s">
        <v>14</v>
      </c>
      <c r="K11" s="16"/>
    </row>
    <row r="12" spans="2:11" ht="12.75">
      <c r="B12" s="17"/>
      <c r="C12" s="12"/>
      <c r="D12" s="12"/>
      <c r="E12" s="18"/>
      <c r="F12" s="14"/>
      <c r="G12" s="19"/>
      <c r="H12" s="19"/>
      <c r="I12" s="20"/>
      <c r="J12" s="19"/>
      <c r="K12" s="21"/>
    </row>
    <row r="13" spans="2:12" ht="15">
      <c r="B13" s="22"/>
      <c r="C13" s="23" t="s">
        <v>51</v>
      </c>
      <c r="D13" s="24"/>
      <c r="E13" s="25"/>
      <c r="F13" s="26"/>
      <c r="G13" s="27">
        <v>70980</v>
      </c>
      <c r="H13" s="28"/>
      <c r="I13" s="29"/>
      <c r="J13" s="27">
        <v>71670</v>
      </c>
      <c r="K13" s="30"/>
      <c r="L13" s="184"/>
    </row>
    <row r="14" spans="2:12" ht="14.25">
      <c r="B14" s="22"/>
      <c r="C14" s="24"/>
      <c r="D14" s="24"/>
      <c r="E14" s="25"/>
      <c r="F14" s="26"/>
      <c r="G14" s="31"/>
      <c r="H14" s="28"/>
      <c r="I14" s="29"/>
      <c r="J14" s="31"/>
      <c r="K14" s="30"/>
      <c r="L14" s="178"/>
    </row>
    <row r="15" spans="2:12" ht="14.25">
      <c r="B15" s="22"/>
      <c r="C15" s="23" t="s">
        <v>7</v>
      </c>
      <c r="D15" s="24"/>
      <c r="E15" s="25"/>
      <c r="F15" s="26"/>
      <c r="G15" s="31">
        <v>173650</v>
      </c>
      <c r="H15" s="28"/>
      <c r="I15" s="29"/>
      <c r="J15" s="31">
        <v>171382</v>
      </c>
      <c r="K15" s="30"/>
      <c r="L15" s="178"/>
    </row>
    <row r="16" spans="2:12" ht="14.25">
      <c r="B16" s="22"/>
      <c r="C16" s="23"/>
      <c r="D16" s="24"/>
      <c r="E16" s="25"/>
      <c r="F16" s="26"/>
      <c r="G16" s="31"/>
      <c r="H16" s="28"/>
      <c r="I16" s="29"/>
      <c r="J16" s="31"/>
      <c r="K16" s="30"/>
      <c r="L16" s="178"/>
    </row>
    <row r="17" spans="2:12" ht="14.25">
      <c r="B17" s="22"/>
      <c r="C17" s="23" t="s">
        <v>2</v>
      </c>
      <c r="D17" s="24"/>
      <c r="E17" s="25"/>
      <c r="F17" s="26"/>
      <c r="G17" s="31">
        <v>3612</v>
      </c>
      <c r="H17" s="28"/>
      <c r="I17" s="29"/>
      <c r="J17" s="31">
        <v>3612</v>
      </c>
      <c r="K17" s="30"/>
      <c r="L17" s="178"/>
    </row>
    <row r="18" spans="2:12" ht="14.25">
      <c r="B18" s="22"/>
      <c r="C18" s="23"/>
      <c r="D18" s="24"/>
      <c r="E18" s="25"/>
      <c r="F18" s="26"/>
      <c r="G18" s="31"/>
      <c r="H18" s="28"/>
      <c r="I18" s="29"/>
      <c r="J18" s="31"/>
      <c r="K18" s="30"/>
      <c r="L18" s="178"/>
    </row>
    <row r="19" spans="2:12" ht="14.25" hidden="1">
      <c r="B19" s="22"/>
      <c r="C19" s="23" t="s">
        <v>8</v>
      </c>
      <c r="D19" s="24"/>
      <c r="E19" s="25"/>
      <c r="F19" s="26"/>
      <c r="G19" s="31">
        <v>0</v>
      </c>
      <c r="H19" s="28"/>
      <c r="I19" s="29"/>
      <c r="J19" s="31">
        <v>0</v>
      </c>
      <c r="K19" s="30"/>
      <c r="L19" s="178"/>
    </row>
    <row r="20" spans="2:12" ht="14.25" hidden="1">
      <c r="B20" s="22"/>
      <c r="C20" s="23"/>
      <c r="D20" s="24"/>
      <c r="E20" s="25"/>
      <c r="F20" s="26"/>
      <c r="G20" s="31"/>
      <c r="H20" s="28"/>
      <c r="I20" s="29"/>
      <c r="J20" s="31"/>
      <c r="K20" s="30"/>
      <c r="L20" s="178"/>
    </row>
    <row r="21" spans="2:12" ht="14.25">
      <c r="B21" s="22"/>
      <c r="C21" s="23" t="s">
        <v>84</v>
      </c>
      <c r="D21" s="24"/>
      <c r="E21" s="25"/>
      <c r="F21" s="26"/>
      <c r="G21" s="32">
        <v>7639</v>
      </c>
      <c r="H21" s="28"/>
      <c r="I21" s="29"/>
      <c r="J21" s="32">
        <v>7639</v>
      </c>
      <c r="K21" s="30"/>
      <c r="L21" s="178"/>
    </row>
    <row r="22" spans="2:12" ht="14.25">
      <c r="B22" s="22"/>
      <c r="C22" s="24"/>
      <c r="D22" s="24"/>
      <c r="E22" s="25"/>
      <c r="F22" s="26"/>
      <c r="G22" s="32">
        <f>SUM(G13:G21)</f>
        <v>255881</v>
      </c>
      <c r="H22" s="28"/>
      <c r="I22" s="29"/>
      <c r="J22" s="32">
        <f>SUM(J13:J21)</f>
        <v>254303</v>
      </c>
      <c r="K22" s="30"/>
      <c r="L22" s="178"/>
    </row>
    <row r="23" spans="2:12" ht="14.25">
      <c r="B23" s="22"/>
      <c r="C23" s="23" t="s">
        <v>40</v>
      </c>
      <c r="D23" s="24"/>
      <c r="E23" s="25"/>
      <c r="F23" s="26"/>
      <c r="G23" s="34"/>
      <c r="H23" s="28"/>
      <c r="I23" s="29"/>
      <c r="J23" s="34"/>
      <c r="K23" s="30"/>
      <c r="L23" s="178"/>
    </row>
    <row r="24" spans="2:12" ht="14.25">
      <c r="B24" s="22"/>
      <c r="C24" s="24" t="s">
        <v>89</v>
      </c>
      <c r="D24" s="24"/>
      <c r="E24" s="25"/>
      <c r="F24" s="26"/>
      <c r="G24" s="27">
        <v>1303</v>
      </c>
      <c r="H24" s="28"/>
      <c r="I24" s="29"/>
      <c r="J24" s="27">
        <v>1128</v>
      </c>
      <c r="K24" s="30"/>
      <c r="L24" s="178"/>
    </row>
    <row r="25" spans="2:12" ht="14.25">
      <c r="B25" s="22"/>
      <c r="C25" s="24" t="s">
        <v>4</v>
      </c>
      <c r="D25" s="24"/>
      <c r="E25" s="25"/>
      <c r="F25" s="14"/>
      <c r="G25" s="31">
        <v>9021</v>
      </c>
      <c r="H25" s="28"/>
      <c r="I25" s="29"/>
      <c r="J25" s="31">
        <v>9411</v>
      </c>
      <c r="K25" s="30"/>
      <c r="L25" s="178"/>
    </row>
    <row r="26" spans="2:12" ht="14.25">
      <c r="B26" s="22"/>
      <c r="C26" s="24" t="s">
        <v>41</v>
      </c>
      <c r="D26" s="24"/>
      <c r="E26" s="25"/>
      <c r="F26" s="14"/>
      <c r="G26" s="31">
        <f>17258+1306+218</f>
        <v>18782</v>
      </c>
      <c r="H26" s="28"/>
      <c r="I26" s="29"/>
      <c r="J26" s="31">
        <v>20430</v>
      </c>
      <c r="K26" s="30"/>
      <c r="L26" s="178"/>
    </row>
    <row r="27" spans="2:12" ht="14.25">
      <c r="B27" s="22"/>
      <c r="C27" s="24" t="s">
        <v>85</v>
      </c>
      <c r="D27" s="24"/>
      <c r="E27" s="25"/>
      <c r="F27" s="14"/>
      <c r="G27" s="31">
        <v>111</v>
      </c>
      <c r="H27" s="28"/>
      <c r="I27" s="29"/>
      <c r="J27" s="31">
        <v>146</v>
      </c>
      <c r="K27" s="30"/>
      <c r="L27" s="178"/>
    </row>
    <row r="28" spans="2:12" ht="14.25">
      <c r="B28" s="22"/>
      <c r="C28" s="24" t="s">
        <v>42</v>
      </c>
      <c r="D28" s="24"/>
      <c r="E28" s="25"/>
      <c r="F28" s="14"/>
      <c r="G28" s="31">
        <f>301+492+1397</f>
        <v>2190</v>
      </c>
      <c r="H28" s="28"/>
      <c r="I28" s="29"/>
      <c r="J28" s="31">
        <v>1260</v>
      </c>
      <c r="K28" s="30"/>
      <c r="L28" s="178"/>
    </row>
    <row r="29" spans="2:12" ht="14.25">
      <c r="B29" s="22"/>
      <c r="C29" s="23"/>
      <c r="D29" s="24"/>
      <c r="E29" s="25"/>
      <c r="F29" s="14"/>
      <c r="G29" s="33">
        <f>SUM(G24:G28)</f>
        <v>31407</v>
      </c>
      <c r="H29" s="28"/>
      <c r="I29" s="29"/>
      <c r="J29" s="33">
        <f>SUM(J24:J28)</f>
        <v>32375</v>
      </c>
      <c r="K29" s="30"/>
      <c r="L29" s="178"/>
    </row>
    <row r="30" spans="2:12" ht="14.25">
      <c r="B30" s="22"/>
      <c r="C30" s="2"/>
      <c r="D30" s="24"/>
      <c r="E30" s="25"/>
      <c r="F30" s="26"/>
      <c r="G30" s="28"/>
      <c r="H30" s="28"/>
      <c r="I30" s="29"/>
      <c r="J30" s="28"/>
      <c r="K30" s="30"/>
      <c r="L30" s="178"/>
    </row>
    <row r="31" spans="2:12" ht="14.25">
      <c r="B31" s="22"/>
      <c r="C31" s="23" t="s">
        <v>52</v>
      </c>
      <c r="D31" s="24"/>
      <c r="E31" s="25"/>
      <c r="F31" s="26"/>
      <c r="G31" s="28"/>
      <c r="H31" s="28"/>
      <c r="I31" s="29"/>
      <c r="J31" s="28"/>
      <c r="K31" s="30"/>
      <c r="L31" s="178"/>
    </row>
    <row r="32" spans="2:12" ht="14.25">
      <c r="B32" s="22"/>
      <c r="C32" s="24" t="s">
        <v>62</v>
      </c>
      <c r="D32" s="24"/>
      <c r="E32" s="25"/>
      <c r="F32" s="14"/>
      <c r="G32" s="27">
        <f>202+19754+293</f>
        <v>20249</v>
      </c>
      <c r="H32" s="28"/>
      <c r="I32" s="29"/>
      <c r="J32" s="27">
        <v>21200</v>
      </c>
      <c r="K32" s="30"/>
      <c r="L32" s="178"/>
    </row>
    <row r="33" spans="2:12" ht="14.25">
      <c r="B33" s="22"/>
      <c r="C33" s="24" t="s">
        <v>43</v>
      </c>
      <c r="D33" s="2"/>
      <c r="E33" s="2"/>
      <c r="F33" s="14"/>
      <c r="G33" s="31">
        <f>10090+53376+2</f>
        <v>63468</v>
      </c>
      <c r="H33" s="28"/>
      <c r="I33" s="29"/>
      <c r="J33" s="31">
        <v>64532</v>
      </c>
      <c r="K33" s="30"/>
      <c r="L33" s="178"/>
    </row>
    <row r="34" spans="2:12" ht="14.25">
      <c r="B34" s="22"/>
      <c r="C34" s="24" t="s">
        <v>63</v>
      </c>
      <c r="D34" s="24"/>
      <c r="E34" s="25"/>
      <c r="F34" s="14"/>
      <c r="G34" s="31">
        <v>10</v>
      </c>
      <c r="H34" s="28"/>
      <c r="I34" s="29"/>
      <c r="J34" s="31">
        <v>25</v>
      </c>
      <c r="K34" s="30"/>
      <c r="L34" s="178"/>
    </row>
    <row r="35" spans="2:12" ht="14.25">
      <c r="B35" s="22"/>
      <c r="C35" s="23"/>
      <c r="D35" s="24"/>
      <c r="E35" s="25"/>
      <c r="F35" s="26"/>
      <c r="G35" s="33">
        <f>SUM(G32:G34)</f>
        <v>83727</v>
      </c>
      <c r="H35" s="28"/>
      <c r="I35" s="29"/>
      <c r="J35" s="33">
        <f>SUM(J32:J34)</f>
        <v>85757</v>
      </c>
      <c r="K35" s="30"/>
      <c r="L35" s="178"/>
    </row>
    <row r="36" spans="2:12" ht="14.25">
      <c r="B36" s="22"/>
      <c r="C36" s="23" t="s">
        <v>75</v>
      </c>
      <c r="D36" s="24"/>
      <c r="E36" s="25"/>
      <c r="F36" s="26"/>
      <c r="G36" s="34">
        <f>G29-G35</f>
        <v>-52320</v>
      </c>
      <c r="H36" s="28"/>
      <c r="I36" s="29"/>
      <c r="J36" s="34">
        <f>J29-J35</f>
        <v>-53382</v>
      </c>
      <c r="K36" s="30"/>
      <c r="L36" s="178"/>
    </row>
    <row r="37" spans="2:12" ht="15" thickBot="1">
      <c r="B37" s="22"/>
      <c r="C37" s="23"/>
      <c r="D37" s="24"/>
      <c r="E37" s="25"/>
      <c r="F37" s="26"/>
      <c r="G37" s="35">
        <f>G22+G36</f>
        <v>203561</v>
      </c>
      <c r="H37" s="28"/>
      <c r="I37" s="29"/>
      <c r="J37" s="35">
        <f>J22+J36</f>
        <v>200921</v>
      </c>
      <c r="K37" s="30"/>
      <c r="L37" s="178"/>
    </row>
    <row r="38" spans="2:12" ht="15" thickTop="1">
      <c r="B38" s="22"/>
      <c r="C38" s="23"/>
      <c r="D38" s="24"/>
      <c r="E38" s="25"/>
      <c r="F38" s="26"/>
      <c r="G38" s="28"/>
      <c r="H38" s="28"/>
      <c r="I38" s="29"/>
      <c r="J38" s="28"/>
      <c r="K38" s="30"/>
      <c r="L38" s="178"/>
    </row>
    <row r="39" spans="2:12" ht="14.25">
      <c r="B39" s="22"/>
      <c r="C39" s="23" t="s">
        <v>44</v>
      </c>
      <c r="D39" s="24"/>
      <c r="E39" s="25"/>
      <c r="F39" s="26"/>
      <c r="G39" s="28"/>
      <c r="H39" s="28"/>
      <c r="I39" s="29"/>
      <c r="J39" s="28"/>
      <c r="K39" s="30"/>
      <c r="L39" s="185"/>
    </row>
    <row r="40" spans="2:12" ht="14.25">
      <c r="B40" s="22"/>
      <c r="C40" s="23" t="s">
        <v>45</v>
      </c>
      <c r="D40" s="24"/>
      <c r="E40" s="25"/>
      <c r="F40" s="26"/>
      <c r="G40" s="28"/>
      <c r="H40" s="28"/>
      <c r="I40" s="29"/>
      <c r="J40" s="28"/>
      <c r="K40" s="30"/>
      <c r="L40" s="178"/>
    </row>
    <row r="41" spans="2:12" ht="14.25">
      <c r="B41" s="22"/>
      <c r="C41" s="28" t="s">
        <v>46</v>
      </c>
      <c r="D41" s="24"/>
      <c r="E41" s="25"/>
      <c r="F41" s="26"/>
      <c r="G41" s="27">
        <v>81135</v>
      </c>
      <c r="H41" s="28"/>
      <c r="I41" s="29"/>
      <c r="J41" s="27">
        <v>81135</v>
      </c>
      <c r="K41" s="30"/>
      <c r="L41" s="178"/>
    </row>
    <row r="42" spans="2:12" ht="14.25">
      <c r="B42" s="22"/>
      <c r="C42" s="28" t="s">
        <v>47</v>
      </c>
      <c r="D42" s="24"/>
      <c r="E42" s="25"/>
      <c r="F42" s="26"/>
      <c r="G42" s="31">
        <f>35803+27253</f>
        <v>63056</v>
      </c>
      <c r="H42" s="28"/>
      <c r="I42" s="29"/>
      <c r="J42" s="31">
        <v>63056</v>
      </c>
      <c r="K42" s="30"/>
      <c r="L42" s="178"/>
    </row>
    <row r="43" spans="2:12" ht="14.25">
      <c r="B43" s="22"/>
      <c r="C43" s="28" t="s">
        <v>76</v>
      </c>
      <c r="D43" s="24"/>
      <c r="E43" s="25"/>
      <c r="F43" s="26"/>
      <c r="G43" s="31">
        <f>'Condensed Equity'!I17</f>
        <v>-131729</v>
      </c>
      <c r="H43" s="28"/>
      <c r="I43" s="29"/>
      <c r="J43" s="31">
        <v>-129063</v>
      </c>
      <c r="K43" s="30"/>
      <c r="L43" s="178"/>
    </row>
    <row r="44" spans="2:12" ht="14.25">
      <c r="B44" s="22"/>
      <c r="C44" s="23" t="s">
        <v>67</v>
      </c>
      <c r="D44" s="24"/>
      <c r="E44" s="25"/>
      <c r="F44" s="26"/>
      <c r="G44" s="36">
        <f>SUM(G41:G43)</f>
        <v>12462</v>
      </c>
      <c r="H44" s="28"/>
      <c r="I44" s="29"/>
      <c r="J44" s="36">
        <f>SUM(J41:J43)</f>
        <v>15128</v>
      </c>
      <c r="K44" s="30"/>
      <c r="L44" s="178"/>
    </row>
    <row r="45" spans="2:12" ht="14.25">
      <c r="B45" s="22"/>
      <c r="C45" s="24" t="s">
        <v>48</v>
      </c>
      <c r="D45" s="24"/>
      <c r="E45" s="25"/>
      <c r="F45" s="26"/>
      <c r="G45" s="28">
        <v>16147</v>
      </c>
      <c r="H45" s="28"/>
      <c r="I45" s="29"/>
      <c r="J45" s="28">
        <v>16245</v>
      </c>
      <c r="K45" s="30"/>
      <c r="L45" s="178"/>
    </row>
    <row r="46" spans="2:12" ht="14.25">
      <c r="B46" s="22"/>
      <c r="C46" s="24" t="s">
        <v>13</v>
      </c>
      <c r="D46" s="24"/>
      <c r="E46" s="25"/>
      <c r="F46" s="26"/>
      <c r="G46" s="28">
        <f>157501+55</f>
        <v>157556</v>
      </c>
      <c r="H46" s="28"/>
      <c r="I46" s="29"/>
      <c r="J46" s="28">
        <v>152152</v>
      </c>
      <c r="K46" s="30"/>
      <c r="L46" s="178"/>
    </row>
    <row r="47" spans="2:12" ht="14.25">
      <c r="B47" s="22"/>
      <c r="C47" s="24" t="s">
        <v>6</v>
      </c>
      <c r="D47" s="2"/>
      <c r="E47" s="2"/>
      <c r="F47" s="26"/>
      <c r="G47" s="28">
        <v>17396</v>
      </c>
      <c r="H47" s="28"/>
      <c r="I47" s="29"/>
      <c r="J47" s="28">
        <v>17396</v>
      </c>
      <c r="K47" s="30"/>
      <c r="L47" s="178"/>
    </row>
    <row r="48" spans="2:12" ht="15" thickBot="1">
      <c r="B48" s="22"/>
      <c r="C48" s="2"/>
      <c r="D48" s="24"/>
      <c r="E48" s="25"/>
      <c r="F48" s="26"/>
      <c r="G48" s="35">
        <f>SUM(G44:G47)</f>
        <v>203561</v>
      </c>
      <c r="H48" s="28"/>
      <c r="I48" s="29"/>
      <c r="J48" s="35">
        <f>SUM(J44:J47)</f>
        <v>200921</v>
      </c>
      <c r="K48" s="30"/>
      <c r="L48" s="178"/>
    </row>
    <row r="49" spans="2:12" ht="15" thickTop="1">
      <c r="B49" s="22"/>
      <c r="C49" s="24"/>
      <c r="D49" s="24"/>
      <c r="E49" s="26"/>
      <c r="F49" s="26"/>
      <c r="G49" s="26"/>
      <c r="H49" s="28"/>
      <c r="I49" s="29"/>
      <c r="J49" s="26"/>
      <c r="K49" s="30"/>
      <c r="L49" s="178"/>
    </row>
    <row r="50" spans="2:12" ht="15" thickBot="1">
      <c r="B50" s="22"/>
      <c r="C50" s="23" t="s">
        <v>68</v>
      </c>
      <c r="D50" s="24"/>
      <c r="E50" s="26"/>
      <c r="F50" s="26"/>
      <c r="G50" s="37">
        <f>(G44-G17)/G41*100</f>
        <v>10.90774634867813</v>
      </c>
      <c r="H50" s="38"/>
      <c r="I50" s="39"/>
      <c r="J50" s="37">
        <f>(J44-J17)/J41*100</f>
        <v>14.193627904110434</v>
      </c>
      <c r="K50" s="30"/>
      <c r="L50" s="185"/>
    </row>
    <row r="51" spans="2:12" ht="15" thickBot="1">
      <c r="B51" s="40"/>
      <c r="C51" s="41"/>
      <c r="D51" s="41"/>
      <c r="E51" s="42"/>
      <c r="F51" s="42"/>
      <c r="G51" s="43"/>
      <c r="H51" s="43"/>
      <c r="I51" s="43"/>
      <c r="J51" s="43"/>
      <c r="K51" s="44"/>
      <c r="L51" s="178"/>
    </row>
    <row r="52" spans="2:12" ht="14.25" hidden="1">
      <c r="B52" s="2"/>
      <c r="C52" s="2"/>
      <c r="D52" s="2"/>
      <c r="E52" s="2"/>
      <c r="F52" s="2"/>
      <c r="G52" s="200">
        <f>G37-G48</f>
        <v>0</v>
      </c>
      <c r="H52" s="2"/>
      <c r="I52" s="2"/>
      <c r="J52" s="200">
        <f>J37-J48</f>
        <v>0</v>
      </c>
      <c r="K52" s="2"/>
      <c r="L52" s="178"/>
    </row>
    <row r="53" spans="2:12" ht="14.25">
      <c r="B53" s="2"/>
      <c r="C53" s="2"/>
      <c r="D53" s="2"/>
      <c r="E53" s="2"/>
      <c r="F53" s="2"/>
      <c r="G53" s="200"/>
      <c r="H53" s="2"/>
      <c r="I53" s="2"/>
      <c r="J53" s="45"/>
      <c r="K53" s="2"/>
      <c r="L53" s="178"/>
    </row>
    <row r="54" spans="2:12" ht="14.25">
      <c r="B54" s="150" t="s">
        <v>64</v>
      </c>
      <c r="D54" s="2"/>
      <c r="E54" s="2"/>
      <c r="F54" s="2"/>
      <c r="G54" s="196"/>
      <c r="H54" s="2"/>
      <c r="I54" s="2"/>
      <c r="J54" s="2"/>
      <c r="K54" s="2"/>
      <c r="L54" s="178"/>
    </row>
    <row r="55" spans="2:12" ht="14.25">
      <c r="B55" s="150" t="s">
        <v>102</v>
      </c>
      <c r="D55" s="2"/>
      <c r="E55" s="2"/>
      <c r="F55" s="2"/>
      <c r="G55" s="196"/>
      <c r="H55" s="2"/>
      <c r="I55" s="2"/>
      <c r="J55" s="2"/>
      <c r="K55" s="2"/>
      <c r="L55" s="178"/>
    </row>
    <row r="56" ht="14.25">
      <c r="L56" s="178"/>
    </row>
    <row r="57" ht="14.25">
      <c r="L57" s="178"/>
    </row>
    <row r="58" ht="14.25">
      <c r="L58" s="178"/>
    </row>
    <row r="59" ht="14.25">
      <c r="L59" s="178"/>
    </row>
    <row r="60" ht="12.75">
      <c r="L60" s="186"/>
    </row>
    <row r="61" ht="14.25">
      <c r="L61" s="178"/>
    </row>
    <row r="62" ht="14.25">
      <c r="L62" s="178"/>
    </row>
    <row r="63" ht="14.25">
      <c r="L63" s="178"/>
    </row>
    <row r="64" ht="14.25">
      <c r="L64" s="178"/>
    </row>
    <row r="65" ht="14.25">
      <c r="L65" s="178"/>
    </row>
    <row r="86" ht="14.25">
      <c r="L86" s="178"/>
    </row>
    <row r="87" ht="14.25">
      <c r="L87" s="178"/>
    </row>
    <row r="88" ht="14.25">
      <c r="L88" s="178"/>
    </row>
    <row r="89" ht="14.25">
      <c r="L89" s="178"/>
    </row>
    <row r="90" ht="14.25">
      <c r="L90" s="178"/>
    </row>
    <row r="91" ht="14.25">
      <c r="L91" s="178"/>
    </row>
    <row r="92" ht="14.25">
      <c r="L92" s="178"/>
    </row>
    <row r="93" ht="14.25">
      <c r="L93" s="178"/>
    </row>
    <row r="94" ht="14.25">
      <c r="L94" s="178"/>
    </row>
    <row r="95" ht="14.25">
      <c r="L95" s="178"/>
    </row>
    <row r="96" ht="14.25">
      <c r="L96" s="178"/>
    </row>
    <row r="97" ht="14.25">
      <c r="L97" s="178"/>
    </row>
    <row r="98" ht="14.25">
      <c r="L98" s="178"/>
    </row>
    <row r="99" ht="14.25">
      <c r="L99" s="178"/>
    </row>
    <row r="100" ht="14.25">
      <c r="L100" s="178"/>
    </row>
    <row r="101" ht="14.25">
      <c r="L101" s="178"/>
    </row>
    <row r="102" ht="14.25">
      <c r="L102" s="178"/>
    </row>
    <row r="103" ht="14.25">
      <c r="L103" s="178"/>
    </row>
    <row r="104" ht="14.25">
      <c r="L104" s="178"/>
    </row>
    <row r="105" ht="14.25">
      <c r="L105" s="178"/>
    </row>
    <row r="106" ht="14.25">
      <c r="L106" s="178"/>
    </row>
    <row r="107" ht="14.25">
      <c r="L107" s="178"/>
    </row>
    <row r="108" ht="14.25">
      <c r="L108" s="178"/>
    </row>
    <row r="109" ht="14.25">
      <c r="L109" s="178"/>
    </row>
    <row r="110" ht="14.25">
      <c r="L110" s="178"/>
    </row>
    <row r="111" ht="14.25">
      <c r="L111" s="178"/>
    </row>
    <row r="112" ht="14.25">
      <c r="L112" s="178"/>
    </row>
    <row r="113" ht="14.25">
      <c r="L113" s="178"/>
    </row>
    <row r="114" ht="14.25">
      <c r="L114" s="178"/>
    </row>
    <row r="115" ht="14.25">
      <c r="L115" s="178"/>
    </row>
    <row r="116" ht="14.25">
      <c r="L116" s="178"/>
    </row>
    <row r="117" ht="14.25">
      <c r="L117" s="178"/>
    </row>
    <row r="118" ht="14.25">
      <c r="L118" s="178"/>
    </row>
    <row r="119" ht="14.25">
      <c r="L119" s="178"/>
    </row>
    <row r="120" ht="14.25">
      <c r="L120" s="178"/>
    </row>
    <row r="121" ht="14.25">
      <c r="L121" s="178"/>
    </row>
    <row r="122" ht="14.25">
      <c r="L122" s="178"/>
    </row>
    <row r="123" ht="14.25">
      <c r="L123" s="178"/>
    </row>
    <row r="124" ht="14.25">
      <c r="L124" s="178"/>
    </row>
    <row r="125" ht="14.25">
      <c r="L125" s="178"/>
    </row>
    <row r="126" ht="14.25">
      <c r="L126" s="178"/>
    </row>
    <row r="127" ht="14.25">
      <c r="L127" s="178"/>
    </row>
    <row r="128" ht="14.25">
      <c r="L128" s="178"/>
    </row>
    <row r="129" ht="14.25">
      <c r="L129" s="178"/>
    </row>
    <row r="130" ht="14.25">
      <c r="L130" s="178"/>
    </row>
    <row r="131" ht="14.25">
      <c r="L131" s="178"/>
    </row>
    <row r="132" ht="14.25">
      <c r="L132" s="178"/>
    </row>
    <row r="133" ht="14.25">
      <c r="L133" s="178"/>
    </row>
    <row r="134" ht="14.25">
      <c r="L134" s="178"/>
    </row>
    <row r="135" ht="14.25">
      <c r="L135" s="178"/>
    </row>
    <row r="136" ht="14.25">
      <c r="L136" s="178"/>
    </row>
    <row r="137" ht="14.25">
      <c r="L137" s="178"/>
    </row>
    <row r="138" ht="14.25">
      <c r="L138" s="178"/>
    </row>
    <row r="139" ht="14.25">
      <c r="L139" s="178"/>
    </row>
    <row r="140" ht="14.25">
      <c r="L140" s="178"/>
    </row>
    <row r="141" ht="14.25">
      <c r="L141" s="178"/>
    </row>
    <row r="142" ht="14.25">
      <c r="L142" s="178"/>
    </row>
    <row r="143" ht="14.25">
      <c r="L143" s="178"/>
    </row>
    <row r="144" ht="14.25">
      <c r="L144" s="178"/>
    </row>
    <row r="145" ht="14.25">
      <c r="L145" s="178"/>
    </row>
    <row r="146" ht="14.25">
      <c r="L146" s="178"/>
    </row>
    <row r="147" ht="14.25">
      <c r="L147" s="178"/>
    </row>
    <row r="148" ht="14.25">
      <c r="L148" s="178"/>
    </row>
    <row r="149" ht="14.25">
      <c r="L149" s="178"/>
    </row>
    <row r="150" ht="14.25">
      <c r="L150" s="178"/>
    </row>
    <row r="151" ht="14.25">
      <c r="L151" s="178"/>
    </row>
    <row r="152" ht="14.25">
      <c r="L152" s="178"/>
    </row>
    <row r="153" ht="14.25">
      <c r="L153" s="178"/>
    </row>
    <row r="154" ht="14.25">
      <c r="L154" s="178"/>
    </row>
    <row r="155" ht="14.25">
      <c r="L155" s="178"/>
    </row>
    <row r="156" ht="14.25">
      <c r="L156" s="178"/>
    </row>
    <row r="157" ht="14.25">
      <c r="L157" s="178"/>
    </row>
    <row r="158" ht="14.25">
      <c r="L158" s="178"/>
    </row>
    <row r="159" ht="14.25">
      <c r="L159" s="178"/>
    </row>
    <row r="160" ht="14.25">
      <c r="L160" s="178"/>
    </row>
    <row r="161" ht="14.25">
      <c r="L161" s="178"/>
    </row>
    <row r="162" ht="14.25">
      <c r="L162" s="178"/>
    </row>
    <row r="163" ht="14.25">
      <c r="L163" s="178"/>
    </row>
    <row r="164" ht="14.25">
      <c r="L164" s="178"/>
    </row>
    <row r="165" ht="14.25">
      <c r="L165" s="178"/>
    </row>
    <row r="166" ht="14.25">
      <c r="L166" s="178"/>
    </row>
    <row r="167" ht="14.25">
      <c r="L167" s="178"/>
    </row>
    <row r="168" ht="14.25">
      <c r="L168" s="178"/>
    </row>
    <row r="169" ht="14.25">
      <c r="L169" s="178"/>
    </row>
    <row r="170" ht="14.25">
      <c r="L170" s="178"/>
    </row>
    <row r="171" ht="14.25">
      <c r="L171" s="178"/>
    </row>
    <row r="172" ht="14.25">
      <c r="L172" s="178"/>
    </row>
    <row r="173" ht="14.25">
      <c r="L173" s="178"/>
    </row>
    <row r="174" ht="14.25">
      <c r="L174" s="178"/>
    </row>
    <row r="175" ht="14.25">
      <c r="L175" s="178"/>
    </row>
    <row r="176" ht="14.25">
      <c r="L176" s="178"/>
    </row>
    <row r="177" ht="14.25">
      <c r="L177" s="178"/>
    </row>
    <row r="178" ht="14.25">
      <c r="L178" s="178"/>
    </row>
    <row r="179" ht="14.25">
      <c r="L179" s="178"/>
    </row>
    <row r="180" ht="14.25">
      <c r="L180" s="178"/>
    </row>
    <row r="181" ht="14.25">
      <c r="L181" s="178"/>
    </row>
    <row r="182" ht="14.25">
      <c r="L182" s="178"/>
    </row>
    <row r="183" ht="14.25">
      <c r="L183" s="178"/>
    </row>
    <row r="184" ht="14.25">
      <c r="L184" s="178"/>
    </row>
    <row r="185" ht="14.25">
      <c r="L185" s="178"/>
    </row>
    <row r="186" ht="14.25">
      <c r="L186" s="178"/>
    </row>
    <row r="187" ht="14.25">
      <c r="L187" s="178"/>
    </row>
    <row r="188" ht="14.25">
      <c r="L188" s="178"/>
    </row>
    <row r="189" ht="14.25">
      <c r="L189" s="178"/>
    </row>
    <row r="190" ht="14.25">
      <c r="L190" s="178"/>
    </row>
    <row r="191" ht="14.25">
      <c r="L191" s="178"/>
    </row>
    <row r="192" ht="14.25">
      <c r="L192" s="178"/>
    </row>
    <row r="193" ht="14.25">
      <c r="L193" s="178"/>
    </row>
    <row r="194" ht="14.25">
      <c r="L194" s="178"/>
    </row>
    <row r="195" ht="14.25">
      <c r="L195" s="178"/>
    </row>
    <row r="196" ht="14.25">
      <c r="L196" s="178"/>
    </row>
    <row r="197" ht="14.25">
      <c r="L197" s="178"/>
    </row>
    <row r="198" ht="14.25">
      <c r="L198" s="178"/>
    </row>
    <row r="199" ht="14.25">
      <c r="L199" s="178"/>
    </row>
    <row r="200" ht="14.25">
      <c r="L200" s="178"/>
    </row>
    <row r="201" ht="14.25">
      <c r="L201" s="178"/>
    </row>
    <row r="202" ht="14.25">
      <c r="L202" s="178"/>
    </row>
    <row r="203" ht="14.25">
      <c r="L203" s="178"/>
    </row>
    <row r="204" ht="14.25">
      <c r="L204" s="178"/>
    </row>
    <row r="205" ht="14.25">
      <c r="L205" s="178"/>
    </row>
    <row r="206" ht="14.25">
      <c r="L206" s="178"/>
    </row>
    <row r="207" ht="14.25">
      <c r="L207" s="178"/>
    </row>
    <row r="208" ht="14.25">
      <c r="L208" s="178"/>
    </row>
    <row r="209" ht="14.25">
      <c r="L209" s="178"/>
    </row>
    <row r="210" ht="14.25">
      <c r="L210" s="178"/>
    </row>
    <row r="211" ht="14.25">
      <c r="L211" s="178"/>
    </row>
    <row r="212" ht="14.25">
      <c r="L212" s="178"/>
    </row>
    <row r="213" ht="14.25">
      <c r="L213" s="178"/>
    </row>
    <row r="214" ht="14.25">
      <c r="L214" s="178"/>
    </row>
    <row r="215" ht="14.25">
      <c r="L215" s="178"/>
    </row>
    <row r="216" ht="14.25">
      <c r="L216" s="178"/>
    </row>
    <row r="217" ht="14.25">
      <c r="L217" s="178"/>
    </row>
    <row r="218" ht="14.25">
      <c r="L218" s="178"/>
    </row>
    <row r="219" ht="14.25">
      <c r="L219" s="178"/>
    </row>
    <row r="220" ht="14.25">
      <c r="L220" s="178"/>
    </row>
    <row r="221" ht="14.25">
      <c r="L221" s="178"/>
    </row>
    <row r="222" ht="14.25">
      <c r="L222" s="178"/>
    </row>
    <row r="223" ht="14.25">
      <c r="L223" s="178"/>
    </row>
    <row r="224" ht="14.25">
      <c r="L224" s="178"/>
    </row>
    <row r="225" ht="14.25">
      <c r="L225" s="178"/>
    </row>
    <row r="226" ht="14.25">
      <c r="L226" s="178"/>
    </row>
    <row r="227" ht="14.25">
      <c r="L227" s="178"/>
    </row>
    <row r="228" ht="14.25">
      <c r="L228" s="178"/>
    </row>
    <row r="229" ht="14.25">
      <c r="L229" s="178"/>
    </row>
    <row r="230" ht="14.25">
      <c r="L230" s="178"/>
    </row>
    <row r="231" ht="14.25">
      <c r="L231" s="178"/>
    </row>
    <row r="232" ht="14.25">
      <c r="L232" s="178"/>
    </row>
    <row r="233" ht="14.25">
      <c r="L233" s="178"/>
    </row>
    <row r="234" ht="14.25">
      <c r="L234" s="178"/>
    </row>
    <row r="235" ht="14.25">
      <c r="L235" s="178"/>
    </row>
    <row r="236" ht="14.25">
      <c r="L236" s="178"/>
    </row>
    <row r="237" ht="14.25">
      <c r="L237" s="178"/>
    </row>
    <row r="238" ht="14.25">
      <c r="L238" s="178"/>
    </row>
    <row r="239" ht="14.25">
      <c r="L239" s="178"/>
    </row>
    <row r="240" ht="14.25">
      <c r="L240" s="178"/>
    </row>
    <row r="241" ht="14.25">
      <c r="L241" s="178"/>
    </row>
    <row r="242" ht="14.25">
      <c r="L242" s="178"/>
    </row>
    <row r="243" ht="14.25">
      <c r="L243" s="178"/>
    </row>
    <row r="244" ht="14.25">
      <c r="L244" s="178"/>
    </row>
    <row r="245" ht="14.25">
      <c r="L245" s="178"/>
    </row>
    <row r="246" ht="14.25">
      <c r="L246" s="178"/>
    </row>
    <row r="247" ht="14.25">
      <c r="L247" s="178"/>
    </row>
    <row r="248" ht="14.25">
      <c r="L248" s="178"/>
    </row>
    <row r="249" ht="14.25">
      <c r="L249" s="178"/>
    </row>
    <row r="250" ht="14.25">
      <c r="L250" s="178"/>
    </row>
    <row r="251" ht="14.25">
      <c r="L251" s="178"/>
    </row>
    <row r="252" ht="14.25">
      <c r="L252" s="178"/>
    </row>
    <row r="253" ht="14.25">
      <c r="L253" s="178"/>
    </row>
    <row r="254" ht="14.25">
      <c r="L254" s="178"/>
    </row>
    <row r="255" ht="14.25">
      <c r="L255" s="178"/>
    </row>
    <row r="256" ht="14.25">
      <c r="L256" s="178"/>
    </row>
    <row r="257" ht="14.25">
      <c r="L257" s="178"/>
    </row>
    <row r="258" ht="14.25">
      <c r="L258" s="178"/>
    </row>
    <row r="259" ht="14.25">
      <c r="L259" s="178"/>
    </row>
    <row r="260" ht="14.25">
      <c r="L260" s="178"/>
    </row>
    <row r="261" ht="14.25">
      <c r="L261" s="178"/>
    </row>
    <row r="262" ht="14.25">
      <c r="L262" s="178"/>
    </row>
    <row r="263" ht="14.25">
      <c r="L263" s="178"/>
    </row>
    <row r="264" ht="14.25">
      <c r="L264" s="178"/>
    </row>
    <row r="265" ht="14.25">
      <c r="L265" s="178"/>
    </row>
    <row r="266" ht="14.25">
      <c r="L266" s="178"/>
    </row>
    <row r="267" ht="14.25">
      <c r="L267" s="178"/>
    </row>
    <row r="268" ht="14.25">
      <c r="L268" s="178"/>
    </row>
    <row r="269" ht="14.25">
      <c r="L269" s="178"/>
    </row>
    <row r="270" ht="14.25">
      <c r="L270" s="178"/>
    </row>
    <row r="271" ht="14.25">
      <c r="L271" s="178"/>
    </row>
    <row r="272" ht="14.25">
      <c r="L272" s="178"/>
    </row>
    <row r="273" ht="14.25">
      <c r="L273" s="178"/>
    </row>
    <row r="274" ht="14.25">
      <c r="L274" s="178"/>
    </row>
    <row r="275" ht="14.25">
      <c r="L275" s="178"/>
    </row>
    <row r="276" ht="14.25">
      <c r="L276" s="178"/>
    </row>
    <row r="277" ht="14.25">
      <c r="L277" s="178"/>
    </row>
    <row r="278" ht="14.25">
      <c r="L278" s="178"/>
    </row>
    <row r="279" ht="14.25">
      <c r="L279" s="178"/>
    </row>
    <row r="280" ht="14.25">
      <c r="L280" s="178"/>
    </row>
    <row r="281" ht="14.25">
      <c r="L281" s="178"/>
    </row>
    <row r="282" ht="14.25">
      <c r="L282" s="178"/>
    </row>
    <row r="283" ht="14.25">
      <c r="L283" s="178"/>
    </row>
    <row r="284" ht="14.25">
      <c r="L284" s="178"/>
    </row>
    <row r="285" ht="14.25">
      <c r="L285" s="178"/>
    </row>
    <row r="286" ht="14.25">
      <c r="L286" s="178"/>
    </row>
    <row r="287" ht="14.25">
      <c r="L287" s="178"/>
    </row>
    <row r="288" ht="14.25">
      <c r="L288" s="178"/>
    </row>
    <row r="289" ht="14.25">
      <c r="L289" s="178"/>
    </row>
    <row r="290" ht="14.25">
      <c r="L290" s="178"/>
    </row>
    <row r="291" ht="14.25">
      <c r="L291" s="178"/>
    </row>
    <row r="292" ht="14.25">
      <c r="L292" s="178"/>
    </row>
    <row r="293" ht="14.25">
      <c r="L293" s="178"/>
    </row>
    <row r="294" ht="14.25">
      <c r="L294" s="178"/>
    </row>
    <row r="295" ht="14.25">
      <c r="L295" s="178"/>
    </row>
    <row r="296" ht="14.25">
      <c r="L296" s="178"/>
    </row>
    <row r="297" ht="14.25">
      <c r="L297" s="178"/>
    </row>
    <row r="298" ht="14.25">
      <c r="L298" s="178"/>
    </row>
    <row r="299" ht="14.25">
      <c r="L299" s="178"/>
    </row>
    <row r="300" ht="14.25">
      <c r="L300" s="178"/>
    </row>
    <row r="301" ht="14.25">
      <c r="L301" s="178"/>
    </row>
    <row r="302" ht="14.25">
      <c r="L302" s="178"/>
    </row>
    <row r="303" ht="14.25">
      <c r="L303" s="178"/>
    </row>
    <row r="304" ht="14.25">
      <c r="L304" s="178"/>
    </row>
    <row r="305" ht="14.25">
      <c r="L305" s="178"/>
    </row>
    <row r="306" ht="14.25">
      <c r="L306" s="178"/>
    </row>
    <row r="307" ht="14.25">
      <c r="L307" s="178"/>
    </row>
    <row r="308" ht="14.25">
      <c r="L308" s="178"/>
    </row>
    <row r="309" ht="14.25">
      <c r="L309" s="178"/>
    </row>
    <row r="310" ht="14.25">
      <c r="L310" s="178"/>
    </row>
    <row r="311" ht="14.25">
      <c r="L311" s="178"/>
    </row>
    <row r="312" ht="14.25">
      <c r="L312" s="178"/>
    </row>
    <row r="313" ht="14.25">
      <c r="L313" s="178"/>
    </row>
    <row r="314" ht="14.25">
      <c r="L314" s="178"/>
    </row>
    <row r="315" ht="14.25">
      <c r="L315" s="178"/>
    </row>
    <row r="316" ht="14.25">
      <c r="L316" s="178"/>
    </row>
    <row r="317" ht="14.25">
      <c r="L317" s="178"/>
    </row>
    <row r="318" ht="14.25">
      <c r="L318" s="178"/>
    </row>
    <row r="319" ht="14.25">
      <c r="L319" s="178"/>
    </row>
    <row r="320" ht="14.25">
      <c r="L320" s="178"/>
    </row>
    <row r="321" ht="14.25">
      <c r="L321" s="178"/>
    </row>
    <row r="322" ht="14.25">
      <c r="L322" s="178"/>
    </row>
    <row r="323" ht="14.25">
      <c r="L323" s="178"/>
    </row>
    <row r="324" ht="14.25">
      <c r="L324" s="178"/>
    </row>
    <row r="325" ht="14.25">
      <c r="L325" s="178"/>
    </row>
    <row r="326" ht="14.25">
      <c r="L326" s="178"/>
    </row>
    <row r="327" ht="14.25">
      <c r="L327" s="178"/>
    </row>
    <row r="328" ht="14.25">
      <c r="L328" s="178"/>
    </row>
    <row r="329" ht="14.25">
      <c r="L329" s="178"/>
    </row>
  </sheetData>
  <printOptions/>
  <pageMargins left="0.6" right="0.4" top="0.65" bottom="0.6" header="0.5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3"/>
  <sheetViews>
    <sheetView workbookViewId="0" topLeftCell="A30">
      <selection activeCell="P32" sqref="P32"/>
    </sheetView>
  </sheetViews>
  <sheetFormatPr defaultColWidth="9.140625" defaultRowHeight="12.75"/>
  <cols>
    <col min="1" max="1" width="3.57421875" style="133" customWidth="1"/>
    <col min="2" max="2" width="2.421875" style="133" customWidth="1"/>
    <col min="3" max="3" width="9.140625" style="133" customWidth="1"/>
    <col min="4" max="4" width="23.7109375" style="133" customWidth="1"/>
    <col min="5" max="5" width="13.140625" style="133" customWidth="1"/>
    <col min="6" max="6" width="14.7109375" style="133" hidden="1" customWidth="1"/>
    <col min="7" max="7" width="1.421875" style="133" customWidth="1"/>
    <col min="8" max="8" width="14.7109375" style="194" customWidth="1"/>
    <col min="9" max="10" width="2.8515625" style="133" customWidth="1"/>
    <col min="11" max="11" width="13.57421875" style="133" bestFit="1" customWidth="1"/>
    <col min="12" max="12" width="1.421875" style="133" customWidth="1"/>
    <col min="13" max="13" width="14.57421875" style="133" customWidth="1"/>
    <col min="14" max="14" width="2.8515625" style="133" customWidth="1"/>
    <col min="15" max="16" width="9.140625" style="133" customWidth="1"/>
    <col min="17" max="17" width="5.8515625" style="133" customWidth="1"/>
    <col min="18" max="18" width="9.00390625" style="133" hidden="1" customWidth="1"/>
    <col min="19" max="19" width="9.140625" style="133" hidden="1" customWidth="1"/>
    <col min="20" max="20" width="11.8515625" style="133" bestFit="1" customWidth="1"/>
    <col min="21" max="21" width="16.140625" style="133" customWidth="1"/>
    <col min="22" max="16384" width="9.140625" style="133" customWidth="1"/>
  </cols>
  <sheetData>
    <row r="1" spans="2:14" ht="15">
      <c r="B1" s="130" t="s">
        <v>50</v>
      </c>
      <c r="C1" s="131"/>
      <c r="D1" s="131"/>
      <c r="E1" s="131"/>
      <c r="F1" s="131"/>
      <c r="G1" s="131"/>
      <c r="H1" s="202"/>
      <c r="I1" s="131"/>
      <c r="J1" s="131"/>
      <c r="K1" s="131"/>
      <c r="L1" s="131"/>
      <c r="M1" s="131"/>
      <c r="N1" s="132"/>
    </row>
    <row r="2" spans="2:14" ht="12.75">
      <c r="B2" s="134" t="s">
        <v>35</v>
      </c>
      <c r="C2" s="131"/>
      <c r="D2" s="131"/>
      <c r="E2" s="131"/>
      <c r="F2" s="131"/>
      <c r="G2" s="131"/>
      <c r="H2" s="202"/>
      <c r="I2" s="131"/>
      <c r="J2" s="131"/>
      <c r="K2" s="131"/>
      <c r="L2" s="131"/>
      <c r="M2" s="131"/>
      <c r="N2" s="131"/>
    </row>
    <row r="3" spans="2:14" ht="12.75">
      <c r="B3" s="134" t="s">
        <v>36</v>
      </c>
      <c r="C3" s="131"/>
      <c r="D3" s="131"/>
      <c r="E3" s="131"/>
      <c r="F3" s="131"/>
      <c r="G3" s="131"/>
      <c r="H3" s="202"/>
      <c r="I3" s="131"/>
      <c r="J3" s="131"/>
      <c r="K3" s="131"/>
      <c r="L3" s="131"/>
      <c r="M3" s="131"/>
      <c r="N3" s="131"/>
    </row>
    <row r="4" spans="2:14" ht="12.75">
      <c r="B4" s="134" t="str">
        <f>'Condensed BS'!B4</f>
        <v>FOR QUARTER ENDED 30 APRIL 2005</v>
      </c>
      <c r="C4" s="135"/>
      <c r="D4" s="131"/>
      <c r="E4" s="131"/>
      <c r="F4" s="131"/>
      <c r="G4" s="131"/>
      <c r="H4" s="202"/>
      <c r="I4" s="131"/>
      <c r="J4" s="131"/>
      <c r="K4" s="131"/>
      <c r="L4" s="131"/>
      <c r="M4" s="131"/>
      <c r="N4" s="136"/>
    </row>
    <row r="5" spans="2:14" ht="12.75">
      <c r="B5" s="137"/>
      <c r="C5" s="135"/>
      <c r="D5" s="131"/>
      <c r="E5" s="131"/>
      <c r="F5" s="131"/>
      <c r="G5" s="131"/>
      <c r="H5" s="202"/>
      <c r="I5" s="131"/>
      <c r="J5" s="131"/>
      <c r="K5" s="131"/>
      <c r="L5" s="131"/>
      <c r="M5" s="131"/>
      <c r="N5" s="136"/>
    </row>
    <row r="6" spans="2:14" ht="13.5" thickBot="1">
      <c r="B6" s="131"/>
      <c r="C6" s="131"/>
      <c r="D6" s="131"/>
      <c r="E6" s="131"/>
      <c r="F6" s="131"/>
      <c r="G6" s="131"/>
      <c r="H6" s="202"/>
      <c r="I6" s="131"/>
      <c r="J6" s="131"/>
      <c r="K6" s="131"/>
      <c r="L6" s="131"/>
      <c r="M6" s="131"/>
      <c r="N6" s="131"/>
    </row>
    <row r="7" spans="2:14" ht="12.75">
      <c r="B7" s="138"/>
      <c r="C7" s="139"/>
      <c r="D7" s="139"/>
      <c r="E7" s="139"/>
      <c r="F7" s="139"/>
      <c r="G7" s="139"/>
      <c r="H7" s="203"/>
      <c r="I7" s="139"/>
      <c r="J7" s="139"/>
      <c r="K7" s="139"/>
      <c r="L7" s="139"/>
      <c r="M7" s="139"/>
      <c r="N7" s="140"/>
    </row>
    <row r="8" spans="2:14" ht="12.75">
      <c r="B8" s="64"/>
      <c r="C8" s="46"/>
      <c r="D8" s="46"/>
      <c r="E8" s="233">
        <v>2005</v>
      </c>
      <c r="F8" s="234"/>
      <c r="G8" s="234"/>
      <c r="H8" s="235"/>
      <c r="I8" s="50"/>
      <c r="J8" s="51"/>
      <c r="K8" s="47">
        <v>2004</v>
      </c>
      <c r="L8" s="48"/>
      <c r="M8" s="49"/>
      <c r="N8" s="141"/>
    </row>
    <row r="9" spans="2:14" ht="84.75" customHeight="1">
      <c r="B9" s="142"/>
      <c r="C9" s="143"/>
      <c r="D9" s="143"/>
      <c r="E9" s="52" t="s">
        <v>103</v>
      </c>
      <c r="F9" s="182"/>
      <c r="G9" s="53"/>
      <c r="H9" s="52" t="s">
        <v>104</v>
      </c>
      <c r="I9" s="53"/>
      <c r="J9" s="54"/>
      <c r="K9" s="52" t="s">
        <v>105</v>
      </c>
      <c r="L9" s="53"/>
      <c r="M9" s="52" t="s">
        <v>106</v>
      </c>
      <c r="N9" s="144"/>
    </row>
    <row r="10" spans="2:14" ht="12.75">
      <c r="B10" s="145"/>
      <c r="C10" s="60"/>
      <c r="D10" s="60"/>
      <c r="E10" s="55" t="s">
        <v>14</v>
      </c>
      <c r="F10" s="183"/>
      <c r="G10" s="56"/>
      <c r="H10" s="55" t="s">
        <v>14</v>
      </c>
      <c r="I10" s="56"/>
      <c r="J10" s="57"/>
      <c r="K10" s="55" t="s">
        <v>14</v>
      </c>
      <c r="L10" s="56"/>
      <c r="M10" s="55" t="s">
        <v>14</v>
      </c>
      <c r="N10" s="146"/>
    </row>
    <row r="11" spans="2:14" ht="12.75">
      <c r="B11" s="145"/>
      <c r="C11" s="60"/>
      <c r="D11" s="60"/>
      <c r="E11" s="58"/>
      <c r="F11" s="58"/>
      <c r="G11" s="58"/>
      <c r="H11" s="58"/>
      <c r="I11" s="58"/>
      <c r="J11" s="59"/>
      <c r="K11" s="58"/>
      <c r="L11" s="58"/>
      <c r="M11" s="195"/>
      <c r="N11" s="146"/>
    </row>
    <row r="12" spans="2:14" ht="12.75">
      <c r="B12" s="145"/>
      <c r="C12" s="60" t="s">
        <v>30</v>
      </c>
      <c r="D12" s="60"/>
      <c r="E12" s="121">
        <f>H12-F12</f>
        <v>16673</v>
      </c>
      <c r="F12" s="122">
        <v>0</v>
      </c>
      <c r="G12" s="122"/>
      <c r="H12" s="121">
        <v>16673</v>
      </c>
      <c r="I12" s="122"/>
      <c r="J12" s="206"/>
      <c r="K12" s="121">
        <v>18992</v>
      </c>
      <c r="L12" s="122"/>
      <c r="M12" s="123">
        <f>K12</f>
        <v>18992</v>
      </c>
      <c r="N12" s="63"/>
    </row>
    <row r="13" spans="2:20" ht="14.25">
      <c r="B13" s="145"/>
      <c r="C13" s="60"/>
      <c r="D13" s="60"/>
      <c r="E13" s="123"/>
      <c r="F13" s="122"/>
      <c r="G13" s="122"/>
      <c r="H13" s="123"/>
      <c r="I13" s="122"/>
      <c r="J13" s="206"/>
      <c r="K13" s="123"/>
      <c r="L13" s="122"/>
      <c r="M13" s="123"/>
      <c r="N13" s="63"/>
      <c r="O13" s="177"/>
      <c r="T13" s="181"/>
    </row>
    <row r="14" spans="2:20" ht="14.25">
      <c r="B14" s="145"/>
      <c r="C14" s="60" t="s">
        <v>32</v>
      </c>
      <c r="D14" s="60"/>
      <c r="E14" s="123">
        <f>H14-F14</f>
        <v>199</v>
      </c>
      <c r="F14" s="122">
        <v>0</v>
      </c>
      <c r="G14" s="122"/>
      <c r="H14" s="123">
        <v>199</v>
      </c>
      <c r="I14" s="122"/>
      <c r="J14" s="206"/>
      <c r="K14" s="123">
        <v>126</v>
      </c>
      <c r="L14" s="122"/>
      <c r="M14" s="123">
        <f>K14</f>
        <v>126</v>
      </c>
      <c r="N14" s="63"/>
      <c r="O14" s="178"/>
      <c r="T14" s="181"/>
    </row>
    <row r="15" spans="2:20" ht="14.25">
      <c r="B15" s="145"/>
      <c r="C15" s="60"/>
      <c r="D15" s="60"/>
      <c r="E15" s="123"/>
      <c r="F15" s="122"/>
      <c r="G15" s="122"/>
      <c r="H15" s="123"/>
      <c r="I15" s="122"/>
      <c r="J15" s="206"/>
      <c r="K15" s="123"/>
      <c r="L15" s="122"/>
      <c r="M15" s="123"/>
      <c r="N15" s="63"/>
      <c r="O15" s="178"/>
      <c r="T15" s="181"/>
    </row>
    <row r="16" spans="2:20" ht="14.25">
      <c r="B16" s="145"/>
      <c r="C16" s="60" t="s">
        <v>31</v>
      </c>
      <c r="D16" s="60"/>
      <c r="E16" s="123">
        <f>H16-F16</f>
        <v>-18206</v>
      </c>
      <c r="F16" s="122">
        <v>0</v>
      </c>
      <c r="G16" s="122"/>
      <c r="H16" s="123">
        <f>-16209-1287-411-299</f>
        <v>-18206</v>
      </c>
      <c r="I16" s="122"/>
      <c r="J16" s="206"/>
      <c r="K16" s="123">
        <v>-20352</v>
      </c>
      <c r="L16" s="122"/>
      <c r="M16" s="123">
        <f>K16</f>
        <v>-20352</v>
      </c>
      <c r="N16" s="63"/>
      <c r="O16" s="178"/>
      <c r="T16" s="181"/>
    </row>
    <row r="17" spans="2:20" ht="14.25">
      <c r="B17" s="145"/>
      <c r="C17" s="60"/>
      <c r="D17" s="60"/>
      <c r="E17" s="123"/>
      <c r="F17" s="122"/>
      <c r="G17" s="122"/>
      <c r="H17" s="123"/>
      <c r="I17" s="122"/>
      <c r="J17" s="206"/>
      <c r="K17" s="123"/>
      <c r="L17" s="122"/>
      <c r="M17" s="123"/>
      <c r="N17" s="63"/>
      <c r="O17" s="178"/>
      <c r="T17" s="181"/>
    </row>
    <row r="18" spans="2:20" ht="14.25">
      <c r="B18" s="64"/>
      <c r="C18" s="65" t="s">
        <v>95</v>
      </c>
      <c r="D18" s="65"/>
      <c r="E18" s="124">
        <f>SUM(E12:E17)</f>
        <v>-1334</v>
      </c>
      <c r="F18" s="125">
        <f>SUM(F12:F17)</f>
        <v>0</v>
      </c>
      <c r="G18" s="125"/>
      <c r="H18" s="124">
        <f>SUM(H12:H17)</f>
        <v>-1334</v>
      </c>
      <c r="I18" s="125"/>
      <c r="J18" s="207"/>
      <c r="K18" s="124">
        <f>SUM(K12:K17)</f>
        <v>-1234</v>
      </c>
      <c r="L18" s="125"/>
      <c r="M18" s="124">
        <f>SUM(M12:M17)</f>
        <v>-1234</v>
      </c>
      <c r="N18" s="66"/>
      <c r="O18" s="178"/>
      <c r="T18" s="181"/>
    </row>
    <row r="19" spans="2:20" ht="14.25">
      <c r="B19" s="145"/>
      <c r="C19" s="60"/>
      <c r="D19" s="60"/>
      <c r="E19" s="123"/>
      <c r="F19" s="122"/>
      <c r="G19" s="122"/>
      <c r="H19" s="123"/>
      <c r="I19" s="122"/>
      <c r="J19" s="206"/>
      <c r="K19" s="123"/>
      <c r="L19" s="122"/>
      <c r="M19" s="123"/>
      <c r="N19" s="63"/>
      <c r="O19" s="178"/>
      <c r="T19" s="181"/>
    </row>
    <row r="20" spans="2:20" ht="14.25">
      <c r="B20" s="145"/>
      <c r="C20" s="60" t="s">
        <v>3</v>
      </c>
      <c r="D20" s="60"/>
      <c r="E20" s="123">
        <f>H20-F20</f>
        <v>-1437</v>
      </c>
      <c r="F20" s="122">
        <v>0</v>
      </c>
      <c r="G20" s="122"/>
      <c r="H20" s="123">
        <v>-1437</v>
      </c>
      <c r="I20" s="122"/>
      <c r="J20" s="206"/>
      <c r="K20" s="123">
        <v>-1322</v>
      </c>
      <c r="L20" s="122"/>
      <c r="M20" s="123">
        <f>K20</f>
        <v>-1322</v>
      </c>
      <c r="N20" s="63"/>
      <c r="O20" s="178"/>
      <c r="P20" s="219"/>
      <c r="T20" s="181"/>
    </row>
    <row r="21" spans="2:20" ht="14.25">
      <c r="B21" s="145"/>
      <c r="C21" s="60"/>
      <c r="D21" s="60"/>
      <c r="E21" s="123"/>
      <c r="F21" s="122"/>
      <c r="G21" s="122"/>
      <c r="H21" s="123"/>
      <c r="I21" s="122"/>
      <c r="J21" s="206"/>
      <c r="K21" s="123"/>
      <c r="L21" s="122"/>
      <c r="M21" s="123"/>
      <c r="N21" s="63"/>
      <c r="O21" s="179"/>
      <c r="T21" s="181"/>
    </row>
    <row r="22" spans="2:20" ht="14.25">
      <c r="B22" s="145"/>
      <c r="C22" s="60" t="s">
        <v>33</v>
      </c>
      <c r="D22" s="60"/>
      <c r="E22" s="123">
        <f>H22-F22</f>
        <v>0</v>
      </c>
      <c r="F22" s="122">
        <v>0</v>
      </c>
      <c r="G22" s="122"/>
      <c r="H22" s="123">
        <v>0</v>
      </c>
      <c r="I22" s="122"/>
      <c r="J22" s="206"/>
      <c r="K22" s="123">
        <v>879</v>
      </c>
      <c r="L22" s="122"/>
      <c r="M22" s="123">
        <f>K22</f>
        <v>879</v>
      </c>
      <c r="N22" s="63"/>
      <c r="O22" s="178"/>
      <c r="T22" s="181"/>
    </row>
    <row r="23" spans="2:20" ht="14.25">
      <c r="B23" s="145"/>
      <c r="C23" s="60"/>
      <c r="D23" s="60"/>
      <c r="E23" s="123"/>
      <c r="F23" s="122"/>
      <c r="G23" s="122"/>
      <c r="H23" s="123"/>
      <c r="I23" s="122"/>
      <c r="J23" s="206"/>
      <c r="K23" s="123"/>
      <c r="L23" s="122"/>
      <c r="M23" s="123"/>
      <c r="N23" s="63"/>
      <c r="O23" s="178"/>
      <c r="T23" s="181"/>
    </row>
    <row r="24" spans="2:20" ht="14.25">
      <c r="B24" s="64"/>
      <c r="C24" s="65" t="s">
        <v>55</v>
      </c>
      <c r="D24" s="65"/>
      <c r="E24" s="124">
        <f>SUM(E18:E23)</f>
        <v>-2771</v>
      </c>
      <c r="F24" s="125">
        <f>SUM(F18:F23)</f>
        <v>0</v>
      </c>
      <c r="G24" s="125"/>
      <c r="H24" s="124">
        <f>SUM(H18:H23)</f>
        <v>-2771</v>
      </c>
      <c r="I24" s="125"/>
      <c r="J24" s="207"/>
      <c r="K24" s="124">
        <f>SUM(K18:K23)</f>
        <v>-1677</v>
      </c>
      <c r="L24" s="125"/>
      <c r="M24" s="124">
        <f>SUM(M18:M23)</f>
        <v>-1677</v>
      </c>
      <c r="N24" s="66"/>
      <c r="O24" s="178"/>
      <c r="T24" s="181"/>
    </row>
    <row r="25" spans="2:20" ht="14.25">
      <c r="B25" s="145"/>
      <c r="C25" s="65"/>
      <c r="D25" s="60"/>
      <c r="E25" s="123"/>
      <c r="F25" s="122"/>
      <c r="G25" s="122"/>
      <c r="H25" s="123"/>
      <c r="I25" s="122"/>
      <c r="J25" s="206"/>
      <c r="K25" s="123"/>
      <c r="L25" s="122"/>
      <c r="M25" s="123"/>
      <c r="N25" s="63"/>
      <c r="O25" s="178"/>
      <c r="T25" s="181"/>
    </row>
    <row r="26" spans="2:20" ht="14.25">
      <c r="B26" s="145"/>
      <c r="C26" s="60" t="s">
        <v>74</v>
      </c>
      <c r="D26" s="60"/>
      <c r="E26" s="123">
        <f>H26-F26</f>
        <v>6</v>
      </c>
      <c r="F26" s="122">
        <v>0</v>
      </c>
      <c r="G26" s="122"/>
      <c r="H26" s="123">
        <v>6</v>
      </c>
      <c r="I26" s="122"/>
      <c r="J26" s="206"/>
      <c r="K26" s="123">
        <v>-350</v>
      </c>
      <c r="L26" s="122"/>
      <c r="M26" s="123">
        <f>K26</f>
        <v>-350</v>
      </c>
      <c r="N26" s="63"/>
      <c r="O26" s="178"/>
      <c r="T26" s="181"/>
    </row>
    <row r="27" spans="2:20" ht="14.25">
      <c r="B27" s="145"/>
      <c r="C27" s="60"/>
      <c r="D27" s="60"/>
      <c r="E27" s="123"/>
      <c r="F27" s="122"/>
      <c r="G27" s="122"/>
      <c r="H27" s="123"/>
      <c r="I27" s="122"/>
      <c r="J27" s="206"/>
      <c r="K27" s="123"/>
      <c r="L27" s="122"/>
      <c r="M27" s="123"/>
      <c r="N27" s="63"/>
      <c r="O27" s="178"/>
      <c r="T27" s="181"/>
    </row>
    <row r="28" spans="2:20" ht="14.25">
      <c r="B28" s="64"/>
      <c r="C28" s="65" t="s">
        <v>82</v>
      </c>
      <c r="D28" s="65"/>
      <c r="E28" s="124">
        <f>SUM(E24:E27)</f>
        <v>-2765</v>
      </c>
      <c r="F28" s="125">
        <f>SUM(F24:F27)</f>
        <v>0</v>
      </c>
      <c r="G28" s="125"/>
      <c r="H28" s="124">
        <f>SUM(H24:H27)</f>
        <v>-2765</v>
      </c>
      <c r="I28" s="125"/>
      <c r="J28" s="207"/>
      <c r="K28" s="124">
        <f>SUM(K24:K27)</f>
        <v>-2027</v>
      </c>
      <c r="L28" s="125"/>
      <c r="M28" s="124">
        <f>SUM(M24:M27)</f>
        <v>-2027</v>
      </c>
      <c r="N28" s="66"/>
      <c r="O28" s="178"/>
      <c r="P28" s="194"/>
      <c r="T28" s="181"/>
    </row>
    <row r="29" spans="2:20" ht="14.25">
      <c r="B29" s="145"/>
      <c r="C29" s="65"/>
      <c r="D29" s="60"/>
      <c r="E29" s="123"/>
      <c r="F29" s="122"/>
      <c r="G29" s="122"/>
      <c r="H29" s="123"/>
      <c r="I29" s="122"/>
      <c r="J29" s="206"/>
      <c r="K29" s="123"/>
      <c r="L29" s="122"/>
      <c r="M29" s="123"/>
      <c r="N29" s="63"/>
      <c r="O29" s="178"/>
      <c r="T29" s="181"/>
    </row>
    <row r="30" spans="2:20" ht="14.25">
      <c r="B30" s="145"/>
      <c r="C30" s="60" t="s">
        <v>34</v>
      </c>
      <c r="D30" s="60"/>
      <c r="E30" s="123">
        <f>H30-F30</f>
        <v>99</v>
      </c>
      <c r="F30" s="122">
        <v>0</v>
      </c>
      <c r="G30" s="122"/>
      <c r="H30" s="123">
        <v>99</v>
      </c>
      <c r="I30" s="122"/>
      <c r="J30" s="206"/>
      <c r="K30" s="123">
        <v>-18</v>
      </c>
      <c r="L30" s="122"/>
      <c r="M30" s="123">
        <f>K30</f>
        <v>-18</v>
      </c>
      <c r="N30" s="63"/>
      <c r="O30" s="178"/>
      <c r="T30" s="181"/>
    </row>
    <row r="31" spans="2:20" ht="14.25">
      <c r="B31" s="145"/>
      <c r="C31" s="60"/>
      <c r="D31" s="60"/>
      <c r="E31" s="126"/>
      <c r="F31" s="122"/>
      <c r="G31" s="122"/>
      <c r="H31" s="126"/>
      <c r="I31" s="122"/>
      <c r="J31" s="206"/>
      <c r="K31" s="126"/>
      <c r="L31" s="122"/>
      <c r="M31" s="126"/>
      <c r="N31" s="63"/>
      <c r="O31" s="178"/>
      <c r="T31" s="181"/>
    </row>
    <row r="32" spans="2:20" ht="15" thickBot="1">
      <c r="B32" s="64"/>
      <c r="C32" s="65" t="s">
        <v>60</v>
      </c>
      <c r="D32" s="65"/>
      <c r="E32" s="127">
        <f>SUM(E28:E31)</f>
        <v>-2666</v>
      </c>
      <c r="F32" s="125">
        <f>SUM(F28:F31)</f>
        <v>0</v>
      </c>
      <c r="G32" s="125"/>
      <c r="H32" s="127">
        <f>SUM(H28:H31)</f>
        <v>-2666</v>
      </c>
      <c r="I32" s="125"/>
      <c r="J32" s="207"/>
      <c r="K32" s="127">
        <f>SUM(K28:K31)</f>
        <v>-2045</v>
      </c>
      <c r="L32" s="125"/>
      <c r="M32" s="127">
        <f>SUM(M28:M31)</f>
        <v>-2045</v>
      </c>
      <c r="N32" s="66"/>
      <c r="O32" s="178"/>
      <c r="T32" s="181"/>
    </row>
    <row r="33" spans="2:20" ht="15" thickTop="1">
      <c r="B33" s="145"/>
      <c r="C33" s="65"/>
      <c r="D33" s="60"/>
      <c r="E33" s="61"/>
      <c r="F33" s="61"/>
      <c r="G33" s="61"/>
      <c r="H33" s="61"/>
      <c r="I33" s="67"/>
      <c r="J33" s="62"/>
      <c r="K33" s="61"/>
      <c r="L33" s="61"/>
      <c r="M33" s="61"/>
      <c r="N33" s="63"/>
      <c r="O33" s="178"/>
      <c r="T33" s="181"/>
    </row>
    <row r="34" spans="2:20" ht="14.25">
      <c r="B34" s="145"/>
      <c r="C34" s="65" t="s">
        <v>91</v>
      </c>
      <c r="D34" s="60"/>
      <c r="E34" s="128">
        <f>E32/81135*100</f>
        <v>-3.285881555432304</v>
      </c>
      <c r="F34" s="128"/>
      <c r="G34" s="128"/>
      <c r="H34" s="128">
        <f>H32/81135*100</f>
        <v>-3.285881555432304</v>
      </c>
      <c r="I34" s="69"/>
      <c r="J34" s="70"/>
      <c r="K34" s="128">
        <f>K32/81135*100</f>
        <v>-2.5204905404572626</v>
      </c>
      <c r="L34" s="68"/>
      <c r="M34" s="128">
        <f>M32/81135*100</f>
        <v>-2.5204905404572626</v>
      </c>
      <c r="N34" s="63"/>
      <c r="O34" s="178"/>
      <c r="T34" s="181"/>
    </row>
    <row r="35" spans="2:20" ht="14.25">
      <c r="B35" s="145"/>
      <c r="C35" s="71" t="s">
        <v>92</v>
      </c>
      <c r="E35" s="118" t="s">
        <v>69</v>
      </c>
      <c r="F35" s="118"/>
      <c r="G35" s="118"/>
      <c r="H35" s="118" t="s">
        <v>69</v>
      </c>
      <c r="I35" s="119"/>
      <c r="J35" s="120"/>
      <c r="K35" s="118" t="s">
        <v>69</v>
      </c>
      <c r="L35" s="118"/>
      <c r="M35" s="118" t="s">
        <v>69</v>
      </c>
      <c r="N35" s="146"/>
      <c r="O35" s="180"/>
      <c r="T35" s="181"/>
    </row>
    <row r="36" spans="2:20" ht="15" thickBot="1">
      <c r="B36" s="147"/>
      <c r="C36" s="148"/>
      <c r="D36" s="148"/>
      <c r="E36" s="148"/>
      <c r="F36" s="148"/>
      <c r="G36" s="148"/>
      <c r="H36" s="204"/>
      <c r="I36" s="148"/>
      <c r="J36" s="148"/>
      <c r="K36" s="148"/>
      <c r="L36" s="148"/>
      <c r="M36" s="148"/>
      <c r="N36" s="149"/>
      <c r="O36" s="178"/>
      <c r="T36" s="181"/>
    </row>
    <row r="37" spans="2:20" ht="14.25">
      <c r="B37" s="131"/>
      <c r="C37" s="131"/>
      <c r="D37" s="131"/>
      <c r="E37" s="131"/>
      <c r="F37" s="131"/>
      <c r="G37" s="131"/>
      <c r="H37" s="202"/>
      <c r="I37" s="131"/>
      <c r="J37" s="131"/>
      <c r="K37" s="131"/>
      <c r="L37" s="131"/>
      <c r="M37" s="131"/>
      <c r="N37" s="131"/>
      <c r="O37" s="178"/>
      <c r="T37" s="181"/>
    </row>
    <row r="38" spans="2:20" ht="14.25">
      <c r="B38" s="131"/>
      <c r="C38" s="134" t="s">
        <v>65</v>
      </c>
      <c r="D38" s="131"/>
      <c r="E38" s="131"/>
      <c r="F38" s="131"/>
      <c r="G38" s="131"/>
      <c r="H38" s="202"/>
      <c r="I38" s="131"/>
      <c r="J38" s="131"/>
      <c r="K38" s="131"/>
      <c r="L38" s="131"/>
      <c r="M38" s="131"/>
      <c r="N38" s="131"/>
      <c r="O38" s="178"/>
      <c r="T38" s="181"/>
    </row>
    <row r="39" spans="2:20" ht="14.25">
      <c r="B39" s="131"/>
      <c r="C39" s="134" t="str">
        <f>'Condensed BS'!B55</f>
        <v>Annual Audited Financial Report for the year ended 31 January 2005</v>
      </c>
      <c r="D39" s="131"/>
      <c r="E39" s="131"/>
      <c r="F39" s="131"/>
      <c r="G39" s="131"/>
      <c r="H39" s="202"/>
      <c r="I39" s="131"/>
      <c r="J39" s="131"/>
      <c r="K39" s="131"/>
      <c r="L39" s="131"/>
      <c r="M39" s="131"/>
      <c r="N39" s="131"/>
      <c r="O39" s="178"/>
      <c r="T39" s="181"/>
    </row>
    <row r="40" spans="15:20" ht="14.25">
      <c r="O40" s="178"/>
      <c r="T40" s="181"/>
    </row>
    <row r="41" spans="15:20" ht="14.25">
      <c r="O41" s="179"/>
      <c r="T41" s="181"/>
    </row>
    <row r="42" spans="15:20" ht="14.25">
      <c r="O42" s="178"/>
      <c r="T42" s="181"/>
    </row>
    <row r="43" spans="15:20" ht="14.25">
      <c r="O43" s="178"/>
      <c r="T43" s="181"/>
    </row>
    <row r="44" spans="15:20" ht="14.25">
      <c r="O44" s="178"/>
      <c r="T44" s="181"/>
    </row>
    <row r="45" spans="15:20" ht="14.25">
      <c r="O45" s="178"/>
      <c r="T45" s="181"/>
    </row>
    <row r="46" spans="15:20" ht="14.25">
      <c r="O46" s="178"/>
      <c r="T46" s="181"/>
    </row>
    <row r="47" spans="15:20" ht="14.25">
      <c r="O47" s="178"/>
      <c r="T47" s="181"/>
    </row>
    <row r="48" spans="15:20" ht="14.25">
      <c r="O48" s="178"/>
      <c r="T48" s="181"/>
    </row>
    <row r="49" spans="15:20" ht="14.25">
      <c r="O49" s="178"/>
      <c r="T49" s="181"/>
    </row>
    <row r="50" spans="15:20" ht="14.25">
      <c r="O50" s="178"/>
      <c r="T50" s="181"/>
    </row>
    <row r="51" spans="15:20" ht="14.25">
      <c r="O51" s="178"/>
      <c r="T51" s="181"/>
    </row>
    <row r="52" spans="15:20" ht="14.25">
      <c r="O52" s="178"/>
      <c r="T52" s="181"/>
    </row>
    <row r="53" spans="15:20" ht="14.25">
      <c r="O53" s="178"/>
      <c r="T53" s="181"/>
    </row>
    <row r="54" spans="15:20" ht="14.25">
      <c r="O54" s="178"/>
      <c r="T54" s="181"/>
    </row>
    <row r="55" spans="15:20" ht="14.25">
      <c r="O55" s="178"/>
      <c r="T55" s="181"/>
    </row>
    <row r="56" spans="15:20" ht="14.25">
      <c r="O56" s="178"/>
      <c r="T56" s="181"/>
    </row>
    <row r="57" spans="15:20" ht="14.25">
      <c r="O57" s="178"/>
      <c r="T57" s="181"/>
    </row>
    <row r="58" spans="15:20" ht="14.25">
      <c r="O58" s="178"/>
      <c r="T58" s="181"/>
    </row>
    <row r="59" spans="15:20" ht="14.25">
      <c r="O59" s="178"/>
      <c r="T59" s="181"/>
    </row>
    <row r="60" ht="14.25">
      <c r="O60" s="178"/>
    </row>
    <row r="61" ht="14.25">
      <c r="O61" s="178"/>
    </row>
    <row r="62" ht="14.25">
      <c r="O62" s="178"/>
    </row>
    <row r="63" ht="14.25">
      <c r="O63" s="178"/>
    </row>
    <row r="64" ht="14.25">
      <c r="O64" s="178"/>
    </row>
    <row r="65" ht="14.25">
      <c r="O65" s="178"/>
    </row>
    <row r="66" ht="14.25">
      <c r="O66" s="178"/>
    </row>
    <row r="67" ht="14.25">
      <c r="O67" s="178"/>
    </row>
    <row r="68" ht="14.25">
      <c r="O68" s="178"/>
    </row>
    <row r="69" ht="14.25">
      <c r="O69" s="178"/>
    </row>
    <row r="70" ht="14.25">
      <c r="O70" s="178"/>
    </row>
    <row r="71" ht="14.25">
      <c r="O71" s="178"/>
    </row>
    <row r="72" ht="14.25">
      <c r="O72" s="178"/>
    </row>
    <row r="73" ht="14.25">
      <c r="O73" s="178"/>
    </row>
    <row r="74" ht="14.25">
      <c r="O74" s="178"/>
    </row>
    <row r="75" ht="14.25">
      <c r="O75" s="178"/>
    </row>
    <row r="76" ht="14.25">
      <c r="O76" s="178"/>
    </row>
    <row r="77" ht="14.25">
      <c r="O77" s="178"/>
    </row>
    <row r="78" ht="14.25">
      <c r="O78" s="178"/>
    </row>
    <row r="79" ht="14.25">
      <c r="O79" s="178"/>
    </row>
    <row r="80" ht="14.25">
      <c r="O80" s="178"/>
    </row>
    <row r="81" ht="14.25">
      <c r="O81" s="178"/>
    </row>
    <row r="82" ht="14.25">
      <c r="O82" s="178"/>
    </row>
    <row r="83" ht="14.25">
      <c r="O83" s="178"/>
    </row>
    <row r="84" ht="14.25">
      <c r="O84" s="178"/>
    </row>
    <row r="85" ht="14.25">
      <c r="O85" s="178"/>
    </row>
    <row r="86" ht="14.25">
      <c r="O86" s="178"/>
    </row>
    <row r="87" ht="14.25">
      <c r="O87" s="178"/>
    </row>
    <row r="88" ht="14.25">
      <c r="O88" s="178"/>
    </row>
    <row r="89" ht="14.25">
      <c r="O89" s="178"/>
    </row>
    <row r="90" ht="14.25">
      <c r="O90" s="178"/>
    </row>
    <row r="91" ht="14.25">
      <c r="O91" s="178"/>
    </row>
    <row r="92" ht="14.25">
      <c r="O92" s="178"/>
    </row>
    <row r="93" ht="14.25">
      <c r="O93" s="178"/>
    </row>
    <row r="94" ht="14.25">
      <c r="O94" s="178"/>
    </row>
    <row r="95" ht="14.25">
      <c r="O95" s="178"/>
    </row>
    <row r="96" ht="14.25">
      <c r="O96" s="178"/>
    </row>
    <row r="97" ht="14.25">
      <c r="O97" s="178"/>
    </row>
    <row r="98" ht="14.25">
      <c r="O98" s="178"/>
    </row>
    <row r="99" ht="14.25">
      <c r="O99" s="178"/>
    </row>
    <row r="100" ht="14.25">
      <c r="O100" s="178"/>
    </row>
    <row r="101" ht="14.25">
      <c r="O101" s="178"/>
    </row>
    <row r="102" ht="14.25">
      <c r="O102" s="178"/>
    </row>
    <row r="103" ht="14.25">
      <c r="O103" s="178"/>
    </row>
    <row r="104" ht="14.25">
      <c r="O104" s="178"/>
    </row>
    <row r="105" ht="14.25">
      <c r="O105" s="178"/>
    </row>
    <row r="106" ht="14.25">
      <c r="O106" s="178"/>
    </row>
    <row r="107" ht="14.25">
      <c r="O107" s="178"/>
    </row>
    <row r="108" ht="14.25">
      <c r="O108" s="178"/>
    </row>
    <row r="109" ht="14.25">
      <c r="O109" s="178"/>
    </row>
    <row r="110" ht="14.25">
      <c r="O110" s="178"/>
    </row>
    <row r="111" ht="14.25">
      <c r="O111" s="178"/>
    </row>
    <row r="112" ht="14.25">
      <c r="O112" s="178"/>
    </row>
    <row r="113" ht="14.25">
      <c r="O113" s="178"/>
    </row>
    <row r="114" ht="14.25">
      <c r="O114" s="178"/>
    </row>
    <row r="115" ht="14.25">
      <c r="O115" s="178"/>
    </row>
    <row r="116" ht="14.25">
      <c r="O116" s="178"/>
    </row>
    <row r="117" ht="14.25">
      <c r="O117" s="178"/>
    </row>
    <row r="118" ht="14.25">
      <c r="O118" s="178"/>
    </row>
    <row r="119" ht="14.25">
      <c r="O119" s="178"/>
    </row>
    <row r="120" ht="14.25">
      <c r="O120" s="178"/>
    </row>
    <row r="121" ht="14.25">
      <c r="O121" s="178"/>
    </row>
    <row r="122" ht="14.25">
      <c r="O122" s="178"/>
    </row>
    <row r="123" ht="14.25">
      <c r="O123" s="178"/>
    </row>
    <row r="124" ht="14.25">
      <c r="O124" s="178"/>
    </row>
    <row r="125" ht="14.25">
      <c r="O125" s="178"/>
    </row>
    <row r="126" ht="14.25">
      <c r="O126" s="178"/>
    </row>
    <row r="127" ht="14.25">
      <c r="O127" s="178"/>
    </row>
    <row r="128" ht="14.25">
      <c r="O128" s="178"/>
    </row>
    <row r="129" ht="14.25">
      <c r="O129" s="178"/>
    </row>
    <row r="130" ht="14.25">
      <c r="O130" s="178"/>
    </row>
    <row r="131" ht="14.25">
      <c r="O131" s="178"/>
    </row>
    <row r="132" ht="14.25">
      <c r="O132" s="178"/>
    </row>
    <row r="133" ht="14.25">
      <c r="O133" s="178"/>
    </row>
    <row r="134" ht="14.25">
      <c r="O134" s="178"/>
    </row>
    <row r="135" ht="14.25">
      <c r="O135" s="178"/>
    </row>
    <row r="136" ht="14.25">
      <c r="O136" s="178"/>
    </row>
    <row r="137" ht="14.25">
      <c r="O137" s="178"/>
    </row>
    <row r="138" ht="14.25">
      <c r="O138" s="178"/>
    </row>
    <row r="139" ht="14.25">
      <c r="O139" s="178"/>
    </row>
    <row r="140" ht="14.25">
      <c r="O140" s="178"/>
    </row>
    <row r="141" ht="14.25">
      <c r="O141" s="178"/>
    </row>
    <row r="142" ht="14.25">
      <c r="O142" s="178"/>
    </row>
    <row r="143" ht="14.25">
      <c r="O143" s="178"/>
    </row>
    <row r="144" ht="14.25">
      <c r="O144" s="178"/>
    </row>
    <row r="145" ht="14.25">
      <c r="O145" s="178"/>
    </row>
    <row r="146" ht="14.25">
      <c r="O146" s="178"/>
    </row>
    <row r="147" ht="14.25">
      <c r="O147" s="178"/>
    </row>
    <row r="148" ht="14.25">
      <c r="O148" s="178"/>
    </row>
    <row r="149" ht="14.25">
      <c r="O149" s="178"/>
    </row>
    <row r="150" ht="14.25">
      <c r="O150" s="178"/>
    </row>
    <row r="151" ht="14.25">
      <c r="O151" s="178"/>
    </row>
    <row r="152" ht="14.25">
      <c r="O152" s="178"/>
    </row>
    <row r="153" ht="14.25">
      <c r="O153" s="178"/>
    </row>
    <row r="154" ht="14.25">
      <c r="O154" s="178"/>
    </row>
    <row r="155" ht="14.25">
      <c r="O155" s="178"/>
    </row>
    <row r="156" ht="14.25">
      <c r="O156" s="178"/>
    </row>
    <row r="157" ht="14.25">
      <c r="O157" s="178"/>
    </row>
    <row r="158" ht="14.25">
      <c r="O158" s="178"/>
    </row>
    <row r="159" ht="14.25">
      <c r="O159" s="178"/>
    </row>
    <row r="160" ht="14.25">
      <c r="O160" s="178"/>
    </row>
    <row r="161" ht="14.25">
      <c r="O161" s="178"/>
    </row>
    <row r="162" ht="14.25">
      <c r="O162" s="178"/>
    </row>
    <row r="163" ht="14.25">
      <c r="O163" s="178"/>
    </row>
    <row r="164" ht="14.25">
      <c r="O164" s="178"/>
    </row>
    <row r="165" ht="14.25">
      <c r="O165" s="178"/>
    </row>
    <row r="166" ht="14.25">
      <c r="O166" s="178"/>
    </row>
    <row r="167" ht="14.25">
      <c r="O167" s="178"/>
    </row>
    <row r="168" ht="14.25">
      <c r="O168" s="178"/>
    </row>
    <row r="169" ht="14.25">
      <c r="O169" s="178"/>
    </row>
    <row r="170" ht="14.25">
      <c r="O170" s="178"/>
    </row>
    <row r="171" ht="14.25">
      <c r="O171" s="178"/>
    </row>
    <row r="172" ht="14.25">
      <c r="O172" s="178"/>
    </row>
    <row r="173" ht="14.25">
      <c r="O173" s="178"/>
    </row>
    <row r="174" ht="14.25">
      <c r="O174" s="178"/>
    </row>
    <row r="175" ht="14.25">
      <c r="O175" s="178"/>
    </row>
    <row r="176" ht="14.25">
      <c r="O176" s="178"/>
    </row>
    <row r="177" ht="14.25">
      <c r="O177" s="178"/>
    </row>
    <row r="178" ht="14.25">
      <c r="O178" s="178"/>
    </row>
    <row r="179" ht="14.25">
      <c r="O179" s="178"/>
    </row>
    <row r="180" ht="14.25">
      <c r="O180" s="178"/>
    </row>
    <row r="181" ht="14.25">
      <c r="O181" s="178"/>
    </row>
    <row r="182" ht="14.25">
      <c r="O182" s="178"/>
    </row>
    <row r="183" ht="14.25">
      <c r="O183" s="178"/>
    </row>
    <row r="184" ht="14.25">
      <c r="O184" s="178"/>
    </row>
    <row r="185" ht="14.25">
      <c r="O185" s="178"/>
    </row>
    <row r="186" ht="14.25">
      <c r="O186" s="178"/>
    </row>
    <row r="187" ht="14.25">
      <c r="O187" s="178"/>
    </row>
    <row r="188" ht="14.25">
      <c r="O188" s="178"/>
    </row>
    <row r="189" ht="14.25">
      <c r="O189" s="178"/>
    </row>
    <row r="190" ht="14.25">
      <c r="O190" s="178"/>
    </row>
    <row r="191" ht="14.25">
      <c r="O191" s="178"/>
    </row>
    <row r="192" ht="14.25">
      <c r="O192" s="178"/>
    </row>
    <row r="193" ht="14.25">
      <c r="O193" s="178"/>
    </row>
    <row r="194" ht="14.25">
      <c r="O194" s="178"/>
    </row>
    <row r="195" ht="14.25">
      <c r="O195" s="178"/>
    </row>
    <row r="196" ht="14.25">
      <c r="O196" s="178"/>
    </row>
    <row r="197" ht="14.25">
      <c r="O197" s="178"/>
    </row>
    <row r="198" ht="14.25">
      <c r="O198" s="178"/>
    </row>
    <row r="199" ht="14.25">
      <c r="O199" s="178"/>
    </row>
    <row r="200" ht="14.25">
      <c r="O200" s="178"/>
    </row>
    <row r="201" ht="14.25">
      <c r="O201" s="178"/>
    </row>
    <row r="202" ht="14.25">
      <c r="O202" s="178"/>
    </row>
    <row r="203" ht="14.25">
      <c r="O203" s="178"/>
    </row>
    <row r="204" ht="14.25">
      <c r="O204" s="178"/>
    </row>
    <row r="205" ht="14.25">
      <c r="O205" s="178"/>
    </row>
    <row r="206" ht="14.25">
      <c r="O206" s="178"/>
    </row>
    <row r="207" ht="14.25">
      <c r="O207" s="178"/>
    </row>
    <row r="208" ht="14.25">
      <c r="O208" s="178"/>
    </row>
    <row r="209" ht="14.25">
      <c r="O209" s="178"/>
    </row>
    <row r="210" ht="14.25">
      <c r="O210" s="178"/>
    </row>
    <row r="211" ht="14.25">
      <c r="O211" s="178"/>
    </row>
    <row r="212" ht="14.25">
      <c r="O212" s="178"/>
    </row>
    <row r="213" ht="14.25">
      <c r="O213" s="178"/>
    </row>
    <row r="214" ht="14.25">
      <c r="O214" s="178"/>
    </row>
    <row r="215" ht="14.25">
      <c r="O215" s="178"/>
    </row>
    <row r="216" ht="14.25">
      <c r="O216" s="178"/>
    </row>
    <row r="217" ht="14.25">
      <c r="O217" s="178"/>
    </row>
    <row r="218" ht="14.25">
      <c r="O218" s="178"/>
    </row>
    <row r="219" ht="14.25">
      <c r="O219" s="178"/>
    </row>
    <row r="220" ht="14.25">
      <c r="O220" s="178"/>
    </row>
    <row r="221" ht="14.25">
      <c r="O221" s="178"/>
    </row>
    <row r="222" ht="14.25">
      <c r="O222" s="178"/>
    </row>
    <row r="223" ht="14.25">
      <c r="O223" s="178"/>
    </row>
    <row r="224" ht="14.25">
      <c r="O224" s="178"/>
    </row>
    <row r="225" ht="14.25">
      <c r="O225" s="178"/>
    </row>
    <row r="226" ht="14.25">
      <c r="O226" s="178"/>
    </row>
    <row r="227" ht="14.25">
      <c r="O227" s="178"/>
    </row>
    <row r="228" ht="14.25">
      <c r="O228" s="178"/>
    </row>
    <row r="229" ht="14.25">
      <c r="O229" s="178"/>
    </row>
    <row r="230" ht="14.25">
      <c r="O230" s="178"/>
    </row>
    <row r="231" ht="14.25">
      <c r="O231" s="178"/>
    </row>
    <row r="232" ht="14.25">
      <c r="O232" s="178"/>
    </row>
    <row r="233" ht="14.25">
      <c r="O233" s="178"/>
    </row>
    <row r="234" ht="14.25">
      <c r="O234" s="178"/>
    </row>
    <row r="235" ht="14.25">
      <c r="O235" s="178"/>
    </row>
    <row r="236" ht="14.25">
      <c r="O236" s="178"/>
    </row>
    <row r="237" ht="14.25">
      <c r="O237" s="178"/>
    </row>
    <row r="238" ht="14.25">
      <c r="O238" s="178"/>
    </row>
    <row r="239" ht="14.25">
      <c r="O239" s="178"/>
    </row>
    <row r="240" ht="14.25">
      <c r="O240" s="178"/>
    </row>
    <row r="241" ht="14.25">
      <c r="O241" s="178"/>
    </row>
    <row r="242" ht="14.25">
      <c r="O242" s="178"/>
    </row>
    <row r="243" ht="14.25">
      <c r="O243" s="178"/>
    </row>
    <row r="244" ht="14.25">
      <c r="O244" s="178"/>
    </row>
    <row r="245" ht="14.25">
      <c r="O245" s="178"/>
    </row>
    <row r="246" ht="14.25">
      <c r="O246" s="178"/>
    </row>
    <row r="247" ht="14.25">
      <c r="O247" s="178"/>
    </row>
    <row r="248" ht="14.25">
      <c r="O248" s="178"/>
    </row>
    <row r="249" ht="14.25">
      <c r="O249" s="178"/>
    </row>
    <row r="250" ht="14.25">
      <c r="O250" s="178"/>
    </row>
    <row r="251" ht="14.25">
      <c r="O251" s="178"/>
    </row>
    <row r="252" ht="14.25">
      <c r="O252" s="178"/>
    </row>
    <row r="253" ht="14.25">
      <c r="O253" s="178"/>
    </row>
    <row r="254" ht="14.25">
      <c r="O254" s="178"/>
    </row>
    <row r="255" ht="14.25">
      <c r="O255" s="178"/>
    </row>
    <row r="256" ht="14.25">
      <c r="O256" s="178"/>
    </row>
    <row r="257" ht="14.25">
      <c r="O257" s="178"/>
    </row>
    <row r="258" ht="14.25">
      <c r="O258" s="178"/>
    </row>
    <row r="259" ht="14.25">
      <c r="O259" s="178"/>
    </row>
    <row r="260" ht="14.25">
      <c r="O260" s="178"/>
    </row>
    <row r="261" ht="14.25">
      <c r="O261" s="178"/>
    </row>
    <row r="262" ht="14.25">
      <c r="O262" s="178"/>
    </row>
    <row r="263" ht="14.25">
      <c r="O263" s="178"/>
    </row>
    <row r="264" ht="14.25">
      <c r="O264" s="178"/>
    </row>
    <row r="265" ht="14.25">
      <c r="O265" s="178"/>
    </row>
    <row r="266" ht="14.25">
      <c r="O266" s="178"/>
    </row>
    <row r="267" ht="14.25">
      <c r="O267" s="178"/>
    </row>
    <row r="268" ht="14.25">
      <c r="O268" s="178"/>
    </row>
    <row r="269" ht="14.25">
      <c r="O269" s="178"/>
    </row>
    <row r="270" ht="14.25">
      <c r="O270" s="178"/>
    </row>
    <row r="271" ht="14.25">
      <c r="O271" s="178"/>
    </row>
    <row r="272" ht="14.25">
      <c r="O272" s="178"/>
    </row>
    <row r="273" ht="14.25">
      <c r="O273" s="178"/>
    </row>
    <row r="274" ht="14.25">
      <c r="O274" s="178"/>
    </row>
    <row r="275" ht="14.25">
      <c r="O275" s="178"/>
    </row>
    <row r="276" ht="14.25">
      <c r="O276" s="178"/>
    </row>
    <row r="277" ht="14.25">
      <c r="O277" s="178"/>
    </row>
    <row r="278" ht="14.25">
      <c r="O278" s="178"/>
    </row>
    <row r="279" ht="14.25">
      <c r="O279" s="178"/>
    </row>
    <row r="280" ht="14.25">
      <c r="O280" s="178"/>
    </row>
    <row r="281" ht="14.25">
      <c r="O281" s="178"/>
    </row>
    <row r="282" ht="14.25">
      <c r="O282" s="178"/>
    </row>
    <row r="283" ht="14.25">
      <c r="O283" s="178"/>
    </row>
    <row r="284" ht="14.25">
      <c r="O284" s="178"/>
    </row>
    <row r="285" ht="14.25">
      <c r="O285" s="178"/>
    </row>
    <row r="286" ht="14.25">
      <c r="O286" s="178"/>
    </row>
    <row r="287" ht="14.25">
      <c r="O287" s="178"/>
    </row>
    <row r="288" ht="14.25">
      <c r="O288" s="178"/>
    </row>
    <row r="289" ht="14.25">
      <c r="O289" s="178"/>
    </row>
    <row r="290" ht="14.25">
      <c r="O290" s="178"/>
    </row>
    <row r="291" ht="14.25">
      <c r="O291" s="178"/>
    </row>
    <row r="292" ht="14.25">
      <c r="O292" s="178"/>
    </row>
    <row r="293" ht="14.25">
      <c r="O293" s="178"/>
    </row>
    <row r="294" ht="14.25">
      <c r="O294" s="178"/>
    </row>
    <row r="295" ht="14.25">
      <c r="O295" s="178"/>
    </row>
    <row r="296" ht="14.25">
      <c r="O296" s="178"/>
    </row>
    <row r="297" ht="14.25">
      <c r="O297" s="178"/>
    </row>
    <row r="298" ht="14.25">
      <c r="O298" s="178"/>
    </row>
    <row r="299" ht="14.25">
      <c r="O299" s="178"/>
    </row>
    <row r="300" ht="14.25">
      <c r="O300" s="178"/>
    </row>
    <row r="301" ht="14.25">
      <c r="O301" s="178"/>
    </row>
    <row r="302" ht="14.25">
      <c r="O302" s="178"/>
    </row>
    <row r="303" ht="14.25">
      <c r="O303" s="178"/>
    </row>
    <row r="304" ht="14.25">
      <c r="O304" s="178"/>
    </row>
    <row r="305" ht="14.25">
      <c r="O305" s="178"/>
    </row>
    <row r="306" ht="14.25">
      <c r="O306" s="178"/>
    </row>
    <row r="307" ht="14.25">
      <c r="O307" s="178"/>
    </row>
    <row r="308" ht="14.25">
      <c r="O308" s="178"/>
    </row>
    <row r="309" ht="14.25">
      <c r="O309" s="178"/>
    </row>
    <row r="310" ht="14.25">
      <c r="O310" s="178"/>
    </row>
    <row r="311" ht="14.25">
      <c r="O311" s="178"/>
    </row>
    <row r="312" ht="14.25">
      <c r="O312" s="178"/>
    </row>
    <row r="313" ht="14.25">
      <c r="O313" s="178"/>
    </row>
    <row r="314" ht="14.25">
      <c r="O314" s="178"/>
    </row>
    <row r="315" ht="14.25">
      <c r="O315" s="178"/>
    </row>
    <row r="316" ht="14.25">
      <c r="O316" s="178"/>
    </row>
    <row r="317" ht="14.25">
      <c r="O317" s="178"/>
    </row>
    <row r="318" ht="14.25">
      <c r="O318" s="178"/>
    </row>
    <row r="319" ht="14.25">
      <c r="O319" s="178"/>
    </row>
    <row r="320" ht="14.25">
      <c r="O320" s="178"/>
    </row>
    <row r="321" ht="14.25">
      <c r="O321" s="178"/>
    </row>
    <row r="322" ht="14.25">
      <c r="O322" s="178"/>
    </row>
    <row r="323" ht="14.25">
      <c r="O323" s="178"/>
    </row>
    <row r="324" ht="14.25">
      <c r="O324" s="178"/>
    </row>
    <row r="325" ht="14.25">
      <c r="O325" s="178"/>
    </row>
    <row r="326" ht="14.25">
      <c r="O326" s="178"/>
    </row>
    <row r="327" ht="14.25">
      <c r="O327" s="178"/>
    </row>
    <row r="328" ht="14.25">
      <c r="O328" s="178"/>
    </row>
    <row r="329" ht="14.25">
      <c r="O329" s="178"/>
    </row>
    <row r="330" ht="14.25">
      <c r="O330" s="178"/>
    </row>
    <row r="331" ht="14.25">
      <c r="O331" s="178"/>
    </row>
    <row r="332" ht="14.25">
      <c r="O332" s="178"/>
    </row>
    <row r="333" ht="14.25">
      <c r="O333" s="178"/>
    </row>
    <row r="334" ht="14.25">
      <c r="O334" s="178"/>
    </row>
    <row r="335" ht="14.25">
      <c r="O335" s="178"/>
    </row>
    <row r="336" ht="14.25">
      <c r="O336" s="178"/>
    </row>
    <row r="337" ht="14.25">
      <c r="O337" s="178"/>
    </row>
    <row r="338" ht="14.25">
      <c r="O338" s="178"/>
    </row>
    <row r="339" ht="14.25">
      <c r="O339" s="178"/>
    </row>
    <row r="340" ht="14.25">
      <c r="O340" s="178"/>
    </row>
    <row r="341" ht="14.25">
      <c r="O341" s="178"/>
    </row>
    <row r="342" ht="14.25">
      <c r="O342" s="178"/>
    </row>
    <row r="343" ht="14.25">
      <c r="O343" s="178"/>
    </row>
    <row r="344" ht="14.25">
      <c r="O344" s="178"/>
    </row>
    <row r="345" ht="14.25">
      <c r="O345" s="178"/>
    </row>
    <row r="346" ht="14.25">
      <c r="O346" s="178"/>
    </row>
    <row r="347" ht="14.25">
      <c r="O347" s="178"/>
    </row>
    <row r="348" ht="14.25">
      <c r="O348" s="178"/>
    </row>
    <row r="349" ht="14.25">
      <c r="O349" s="178"/>
    </row>
    <row r="350" ht="14.25">
      <c r="O350" s="178"/>
    </row>
    <row r="351" ht="14.25">
      <c r="O351" s="178"/>
    </row>
    <row r="352" ht="14.25">
      <c r="O352" s="178"/>
    </row>
    <row r="353" ht="14.25">
      <c r="O353" s="178"/>
    </row>
    <row r="354" ht="14.25">
      <c r="O354" s="178"/>
    </row>
    <row r="355" ht="14.25">
      <c r="O355" s="178"/>
    </row>
    <row r="356" ht="14.25">
      <c r="O356" s="178"/>
    </row>
    <row r="357" ht="14.25">
      <c r="O357" s="178"/>
    </row>
    <row r="358" ht="14.25">
      <c r="O358" s="178"/>
    </row>
    <row r="359" ht="14.25">
      <c r="O359" s="178"/>
    </row>
    <row r="360" ht="14.25">
      <c r="O360" s="178"/>
    </row>
    <row r="361" ht="14.25">
      <c r="O361" s="178"/>
    </row>
    <row r="362" ht="14.25">
      <c r="O362" s="178"/>
    </row>
    <row r="363" ht="14.25">
      <c r="O363" s="178"/>
    </row>
    <row r="364" ht="14.25">
      <c r="O364" s="178"/>
    </row>
    <row r="365" ht="14.25">
      <c r="O365" s="178"/>
    </row>
    <row r="366" ht="14.25">
      <c r="O366" s="178"/>
    </row>
    <row r="367" ht="14.25">
      <c r="O367" s="178"/>
    </row>
    <row r="368" ht="14.25">
      <c r="O368" s="178"/>
    </row>
    <row r="369" ht="14.25">
      <c r="O369" s="178"/>
    </row>
    <row r="370" ht="14.25">
      <c r="O370" s="178"/>
    </row>
    <row r="371" ht="14.25">
      <c r="O371" s="178"/>
    </row>
    <row r="372" ht="14.25">
      <c r="O372" s="178"/>
    </row>
    <row r="373" ht="14.25">
      <c r="O373" s="178"/>
    </row>
    <row r="374" ht="14.25">
      <c r="O374" s="178"/>
    </row>
    <row r="375" ht="14.25">
      <c r="O375" s="178"/>
    </row>
    <row r="376" ht="14.25">
      <c r="O376" s="178"/>
    </row>
    <row r="377" ht="14.25">
      <c r="O377" s="178"/>
    </row>
    <row r="378" ht="14.25">
      <c r="O378" s="178"/>
    </row>
    <row r="379" ht="14.25">
      <c r="O379" s="178"/>
    </row>
    <row r="380" ht="14.25">
      <c r="O380" s="178"/>
    </row>
    <row r="381" ht="14.25">
      <c r="O381" s="178"/>
    </row>
    <row r="382" ht="14.25">
      <c r="O382" s="178"/>
    </row>
    <row r="383" ht="14.25">
      <c r="O383" s="178"/>
    </row>
    <row r="384" ht="14.25">
      <c r="O384" s="178"/>
    </row>
    <row r="385" ht="14.25">
      <c r="O385" s="178"/>
    </row>
    <row r="386" ht="14.25">
      <c r="O386" s="178"/>
    </row>
    <row r="387" ht="14.25">
      <c r="O387" s="178"/>
    </row>
    <row r="388" ht="14.25">
      <c r="O388" s="178"/>
    </row>
    <row r="389" ht="14.25">
      <c r="O389" s="178"/>
    </row>
    <row r="390" ht="14.25">
      <c r="O390" s="178"/>
    </row>
    <row r="391" ht="14.25">
      <c r="O391" s="178"/>
    </row>
    <row r="392" ht="14.25">
      <c r="O392" s="178"/>
    </row>
    <row r="393" ht="14.25">
      <c r="O393" s="178"/>
    </row>
    <row r="394" ht="14.25">
      <c r="O394" s="178"/>
    </row>
    <row r="395" ht="14.25">
      <c r="O395" s="178"/>
    </row>
    <row r="396" ht="14.25">
      <c r="O396" s="178"/>
    </row>
    <row r="397" ht="14.25">
      <c r="O397" s="178"/>
    </row>
    <row r="398" ht="14.25">
      <c r="O398" s="178"/>
    </row>
    <row r="399" ht="14.25">
      <c r="O399" s="178"/>
    </row>
    <row r="400" ht="14.25">
      <c r="O400" s="178"/>
    </row>
    <row r="401" ht="14.25">
      <c r="O401" s="178"/>
    </row>
    <row r="402" ht="14.25">
      <c r="O402" s="178"/>
    </row>
    <row r="403" ht="14.25">
      <c r="O403" s="178"/>
    </row>
    <row r="404" ht="14.25">
      <c r="O404" s="178"/>
    </row>
    <row r="405" ht="14.25">
      <c r="O405" s="178"/>
    </row>
    <row r="406" ht="14.25">
      <c r="O406" s="178"/>
    </row>
    <row r="407" ht="14.25">
      <c r="O407" s="178"/>
    </row>
    <row r="408" ht="14.25">
      <c r="O408" s="178"/>
    </row>
    <row r="409" ht="14.25">
      <c r="O409" s="178"/>
    </row>
    <row r="410" ht="14.25">
      <c r="O410" s="178"/>
    </row>
    <row r="411" ht="14.25">
      <c r="O411" s="178"/>
    </row>
    <row r="412" ht="14.25">
      <c r="O412" s="178"/>
    </row>
    <row r="413" ht="14.25">
      <c r="O413" s="178"/>
    </row>
    <row r="414" ht="14.25">
      <c r="O414" s="178"/>
    </row>
    <row r="415" ht="14.25">
      <c r="O415" s="178"/>
    </row>
    <row r="416" ht="14.25">
      <c r="O416" s="178"/>
    </row>
    <row r="417" ht="14.25">
      <c r="O417" s="178"/>
    </row>
    <row r="418" ht="14.25">
      <c r="O418" s="178"/>
    </row>
    <row r="419" ht="14.25">
      <c r="O419" s="178"/>
    </row>
    <row r="420" ht="14.25">
      <c r="O420" s="178"/>
    </row>
    <row r="421" ht="14.25">
      <c r="O421" s="178"/>
    </row>
    <row r="422" ht="14.25">
      <c r="O422" s="178"/>
    </row>
    <row r="423" ht="14.25">
      <c r="O423" s="178"/>
    </row>
    <row r="424" ht="14.25">
      <c r="O424" s="178"/>
    </row>
    <row r="425" ht="14.25">
      <c r="O425" s="178"/>
    </row>
    <row r="426" ht="14.25">
      <c r="O426" s="178"/>
    </row>
    <row r="427" ht="14.25">
      <c r="O427" s="178"/>
    </row>
    <row r="428" ht="14.25">
      <c r="O428" s="178"/>
    </row>
    <row r="429" ht="14.25">
      <c r="O429" s="178"/>
    </row>
    <row r="430" ht="14.25">
      <c r="O430" s="178"/>
    </row>
    <row r="431" ht="14.25">
      <c r="O431" s="178"/>
    </row>
    <row r="432" ht="14.25">
      <c r="O432" s="178"/>
    </row>
    <row r="433" ht="14.25">
      <c r="O433" s="178"/>
    </row>
    <row r="434" ht="14.25">
      <c r="O434" s="178"/>
    </row>
    <row r="435" ht="14.25">
      <c r="O435" s="178"/>
    </row>
    <row r="436" ht="14.25">
      <c r="O436" s="178"/>
    </row>
    <row r="437" ht="14.25">
      <c r="O437" s="178"/>
    </row>
    <row r="438" ht="14.25">
      <c r="O438" s="178"/>
    </row>
    <row r="439" ht="14.25">
      <c r="O439" s="178"/>
    </row>
    <row r="440" ht="14.25">
      <c r="O440" s="178"/>
    </row>
    <row r="441" ht="14.25">
      <c r="O441" s="178"/>
    </row>
    <row r="442" ht="14.25">
      <c r="O442" s="178"/>
    </row>
    <row r="443" ht="14.25">
      <c r="O443" s="178"/>
    </row>
    <row r="444" ht="14.25">
      <c r="O444" s="178"/>
    </row>
    <row r="445" ht="14.25">
      <c r="O445" s="178"/>
    </row>
    <row r="446" ht="14.25">
      <c r="O446" s="178"/>
    </row>
    <row r="447" ht="14.25">
      <c r="O447" s="178"/>
    </row>
    <row r="448" ht="14.25">
      <c r="O448" s="178"/>
    </row>
    <row r="449" ht="14.25">
      <c r="O449" s="178"/>
    </row>
    <row r="450" ht="14.25">
      <c r="O450" s="178"/>
    </row>
    <row r="451" ht="14.25">
      <c r="O451" s="178"/>
    </row>
    <row r="452" ht="14.25">
      <c r="O452" s="178"/>
    </row>
    <row r="453" ht="14.25">
      <c r="O453" s="178"/>
    </row>
    <row r="454" ht="14.25">
      <c r="O454" s="178"/>
    </row>
    <row r="455" ht="14.25">
      <c r="O455" s="178"/>
    </row>
    <row r="456" ht="14.25">
      <c r="O456" s="178"/>
    </row>
    <row r="457" ht="14.25">
      <c r="O457" s="178"/>
    </row>
    <row r="458" ht="14.25">
      <c r="O458" s="178"/>
    </row>
    <row r="459" ht="14.25">
      <c r="O459" s="178"/>
    </row>
    <row r="460" ht="14.25">
      <c r="O460" s="178"/>
    </row>
    <row r="461" ht="14.25">
      <c r="O461" s="178"/>
    </row>
    <row r="462" ht="14.25">
      <c r="O462" s="178"/>
    </row>
    <row r="463" ht="14.25">
      <c r="O463" s="178"/>
    </row>
    <row r="464" ht="14.25">
      <c r="O464" s="178"/>
    </row>
    <row r="465" ht="14.25">
      <c r="O465" s="178"/>
    </row>
    <row r="466" ht="14.25">
      <c r="O466" s="178"/>
    </row>
    <row r="467" ht="14.25">
      <c r="O467" s="178"/>
    </row>
    <row r="468" ht="14.25">
      <c r="O468" s="178"/>
    </row>
    <row r="469" ht="14.25">
      <c r="O469" s="178"/>
    </row>
    <row r="470" ht="14.25">
      <c r="O470" s="178"/>
    </row>
    <row r="471" ht="14.25">
      <c r="O471" s="178"/>
    </row>
    <row r="472" ht="14.25">
      <c r="O472" s="178"/>
    </row>
    <row r="473" ht="14.25">
      <c r="O473" s="178"/>
    </row>
    <row r="474" ht="14.25">
      <c r="O474" s="178"/>
    </row>
    <row r="475" ht="14.25">
      <c r="O475" s="178"/>
    </row>
    <row r="476" ht="14.25">
      <c r="O476" s="178"/>
    </row>
    <row r="477" ht="14.25">
      <c r="O477" s="178"/>
    </row>
    <row r="478" ht="14.25">
      <c r="O478" s="178"/>
    </row>
    <row r="479" ht="14.25">
      <c r="O479" s="178"/>
    </row>
    <row r="480" ht="14.25">
      <c r="O480" s="178"/>
    </row>
    <row r="481" ht="14.25">
      <c r="O481" s="178"/>
    </row>
    <row r="482" ht="14.25">
      <c r="O482" s="178"/>
    </row>
    <row r="483" ht="14.25">
      <c r="O483" s="178"/>
    </row>
    <row r="484" ht="14.25">
      <c r="O484" s="178"/>
    </row>
    <row r="485" ht="14.25">
      <c r="O485" s="178"/>
    </row>
    <row r="486" ht="14.25">
      <c r="O486" s="178"/>
    </row>
    <row r="487" ht="14.25">
      <c r="O487" s="178"/>
    </row>
    <row r="488" ht="14.25">
      <c r="O488" s="178"/>
    </row>
    <row r="489" ht="14.25">
      <c r="O489" s="178"/>
    </row>
    <row r="490" ht="14.25">
      <c r="O490" s="178"/>
    </row>
    <row r="491" ht="14.25">
      <c r="O491" s="178"/>
    </row>
    <row r="492" ht="14.25">
      <c r="O492" s="178"/>
    </row>
    <row r="493" ht="14.25">
      <c r="O493" s="178"/>
    </row>
    <row r="494" ht="14.25">
      <c r="O494" s="178"/>
    </row>
    <row r="495" ht="14.25">
      <c r="O495" s="178"/>
    </row>
    <row r="496" ht="14.25">
      <c r="O496" s="178"/>
    </row>
    <row r="497" ht="14.25">
      <c r="O497" s="178"/>
    </row>
    <row r="498" ht="14.25">
      <c r="O498" s="178"/>
    </row>
    <row r="499" ht="14.25">
      <c r="O499" s="178"/>
    </row>
    <row r="500" ht="14.25">
      <c r="O500" s="178"/>
    </row>
    <row r="501" ht="14.25">
      <c r="O501" s="178"/>
    </row>
    <row r="502" ht="14.25">
      <c r="O502" s="178"/>
    </row>
    <row r="503" ht="14.25">
      <c r="O503" s="178"/>
    </row>
    <row r="504" ht="14.25">
      <c r="O504" s="178"/>
    </row>
    <row r="505" ht="14.25">
      <c r="O505" s="178"/>
    </row>
    <row r="506" ht="14.25">
      <c r="O506" s="178"/>
    </row>
    <row r="507" ht="14.25">
      <c r="O507" s="178"/>
    </row>
    <row r="508" ht="14.25">
      <c r="O508" s="178"/>
    </row>
    <row r="509" ht="14.25">
      <c r="O509" s="178"/>
    </row>
    <row r="510" ht="14.25">
      <c r="O510" s="178"/>
    </row>
    <row r="511" ht="14.25">
      <c r="O511" s="178"/>
    </row>
    <row r="512" ht="14.25">
      <c r="O512" s="178"/>
    </row>
    <row r="513" ht="14.25">
      <c r="O513" s="178"/>
    </row>
    <row r="514" ht="14.25">
      <c r="O514" s="178"/>
    </row>
    <row r="515" ht="14.25">
      <c r="O515" s="178"/>
    </row>
    <row r="516" ht="14.25">
      <c r="O516" s="178"/>
    </row>
    <row r="517" ht="14.25">
      <c r="O517" s="178"/>
    </row>
    <row r="518" ht="14.25">
      <c r="O518" s="178"/>
    </row>
    <row r="519" ht="14.25">
      <c r="O519" s="178"/>
    </row>
    <row r="520" ht="14.25">
      <c r="O520" s="178"/>
    </row>
    <row r="521" ht="14.25">
      <c r="O521" s="178"/>
    </row>
    <row r="522" ht="14.25">
      <c r="O522" s="178"/>
    </row>
    <row r="523" ht="14.25">
      <c r="O523" s="178"/>
    </row>
    <row r="524" ht="14.25">
      <c r="O524" s="178"/>
    </row>
    <row r="525" ht="14.25">
      <c r="O525" s="178"/>
    </row>
    <row r="526" ht="14.25">
      <c r="O526" s="178"/>
    </row>
    <row r="527" ht="14.25">
      <c r="O527" s="178"/>
    </row>
    <row r="528" ht="14.25">
      <c r="O528" s="178"/>
    </row>
    <row r="529" ht="14.25">
      <c r="O529" s="178"/>
    </row>
    <row r="530" ht="14.25">
      <c r="O530" s="178"/>
    </row>
    <row r="531" ht="14.25">
      <c r="O531" s="178"/>
    </row>
    <row r="532" ht="14.25">
      <c r="O532" s="178"/>
    </row>
    <row r="533" ht="14.25">
      <c r="O533" s="178"/>
    </row>
    <row r="534" ht="14.25">
      <c r="O534" s="178"/>
    </row>
    <row r="535" ht="14.25">
      <c r="O535" s="178"/>
    </row>
    <row r="536" ht="14.25">
      <c r="O536" s="178"/>
    </row>
    <row r="537" ht="14.25">
      <c r="O537" s="178"/>
    </row>
    <row r="538" ht="14.25">
      <c r="O538" s="178"/>
    </row>
    <row r="539" ht="14.25">
      <c r="O539" s="178"/>
    </row>
    <row r="540" ht="14.25">
      <c r="O540" s="178"/>
    </row>
    <row r="541" ht="14.25">
      <c r="O541" s="178"/>
    </row>
    <row r="542" ht="14.25">
      <c r="O542" s="178"/>
    </row>
    <row r="543" ht="14.25">
      <c r="O543" s="178"/>
    </row>
    <row r="544" ht="14.25">
      <c r="O544" s="178"/>
    </row>
    <row r="545" ht="14.25">
      <c r="O545" s="178"/>
    </row>
    <row r="546" ht="14.25">
      <c r="O546" s="178"/>
    </row>
    <row r="547" ht="14.25">
      <c r="O547" s="178"/>
    </row>
    <row r="548" ht="14.25">
      <c r="O548" s="178"/>
    </row>
    <row r="549" ht="14.25">
      <c r="O549" s="178"/>
    </row>
    <row r="550" ht="14.25">
      <c r="O550" s="178"/>
    </row>
    <row r="551" ht="14.25">
      <c r="O551" s="178"/>
    </row>
    <row r="552" ht="14.25">
      <c r="O552" s="178"/>
    </row>
    <row r="553" ht="14.25">
      <c r="O553" s="178"/>
    </row>
    <row r="554" ht="14.25">
      <c r="O554" s="178"/>
    </row>
    <row r="555" ht="14.25">
      <c r="O555" s="178"/>
    </row>
    <row r="556" ht="14.25">
      <c r="O556" s="178"/>
    </row>
    <row r="557" ht="14.25">
      <c r="O557" s="178"/>
    </row>
    <row r="558" ht="14.25">
      <c r="O558" s="178"/>
    </row>
    <row r="559" ht="14.25">
      <c r="O559" s="178"/>
    </row>
    <row r="560" ht="14.25">
      <c r="O560" s="178"/>
    </row>
    <row r="561" ht="14.25">
      <c r="O561" s="178"/>
    </row>
    <row r="562" ht="14.25">
      <c r="O562" s="178"/>
    </row>
    <row r="563" ht="14.25">
      <c r="O563" s="178"/>
    </row>
    <row r="564" ht="14.25">
      <c r="O564" s="178"/>
    </row>
    <row r="565" ht="14.25">
      <c r="O565" s="178"/>
    </row>
    <row r="566" ht="14.25">
      <c r="O566" s="178"/>
    </row>
    <row r="567" ht="14.25">
      <c r="O567" s="178"/>
    </row>
    <row r="568" ht="14.25">
      <c r="O568" s="178"/>
    </row>
    <row r="569" ht="14.25">
      <c r="O569" s="178"/>
    </row>
    <row r="570" ht="14.25">
      <c r="O570" s="178"/>
    </row>
    <row r="571" ht="14.25">
      <c r="O571" s="178"/>
    </row>
    <row r="572" ht="14.25">
      <c r="O572" s="178"/>
    </row>
    <row r="573" ht="14.25">
      <c r="O573" s="178"/>
    </row>
    <row r="574" ht="14.25">
      <c r="O574" s="178"/>
    </row>
    <row r="575" ht="14.25">
      <c r="O575" s="178"/>
    </row>
    <row r="576" ht="14.25">
      <c r="O576" s="178"/>
    </row>
    <row r="577" ht="14.25">
      <c r="O577" s="178"/>
    </row>
    <row r="578" ht="14.25">
      <c r="O578" s="178"/>
    </row>
    <row r="579" ht="14.25">
      <c r="O579" s="178"/>
    </row>
    <row r="580" ht="14.25">
      <c r="O580" s="178"/>
    </row>
    <row r="581" ht="14.25">
      <c r="O581" s="178"/>
    </row>
    <row r="582" ht="14.25">
      <c r="O582" s="178"/>
    </row>
    <row r="583" ht="14.25">
      <c r="O583" s="178"/>
    </row>
    <row r="584" ht="14.25">
      <c r="O584" s="178"/>
    </row>
    <row r="585" ht="14.25">
      <c r="O585" s="178"/>
    </row>
    <row r="586" ht="14.25">
      <c r="O586" s="178"/>
    </row>
    <row r="587" ht="14.25">
      <c r="O587" s="178"/>
    </row>
    <row r="588" ht="14.25">
      <c r="O588" s="178"/>
    </row>
    <row r="589" ht="14.25">
      <c r="O589" s="178"/>
    </row>
    <row r="590" ht="14.25">
      <c r="O590" s="178"/>
    </row>
    <row r="591" ht="14.25">
      <c r="O591" s="178"/>
    </row>
    <row r="592" ht="14.25">
      <c r="O592" s="178"/>
    </row>
    <row r="593" ht="14.25">
      <c r="O593" s="178"/>
    </row>
    <row r="594" ht="14.25">
      <c r="O594" s="178"/>
    </row>
    <row r="595" ht="14.25">
      <c r="O595" s="178"/>
    </row>
    <row r="596" ht="14.25">
      <c r="O596" s="178"/>
    </row>
    <row r="597" ht="14.25">
      <c r="O597" s="178"/>
    </row>
    <row r="598" ht="14.25">
      <c r="O598" s="178"/>
    </row>
    <row r="599" ht="14.25">
      <c r="O599" s="178"/>
    </row>
    <row r="600" ht="14.25">
      <c r="O600" s="178"/>
    </row>
    <row r="601" ht="14.25">
      <c r="O601" s="178"/>
    </row>
    <row r="602" ht="14.25">
      <c r="O602" s="178"/>
    </row>
    <row r="603" ht="14.25">
      <c r="O603" s="178"/>
    </row>
    <row r="604" ht="14.25">
      <c r="O604" s="178"/>
    </row>
    <row r="605" ht="14.25">
      <c r="O605" s="178"/>
    </row>
    <row r="606" ht="14.25">
      <c r="O606" s="178"/>
    </row>
    <row r="607" ht="14.25">
      <c r="O607" s="178"/>
    </row>
    <row r="608" ht="14.25">
      <c r="O608" s="178"/>
    </row>
    <row r="609" ht="14.25">
      <c r="O609" s="178"/>
    </row>
    <row r="610" ht="14.25">
      <c r="O610" s="178"/>
    </row>
    <row r="611" ht="14.25">
      <c r="O611" s="178"/>
    </row>
    <row r="612" ht="14.25">
      <c r="O612" s="178"/>
    </row>
    <row r="613" ht="14.25">
      <c r="O613" s="178"/>
    </row>
    <row r="614" ht="14.25">
      <c r="O614" s="178"/>
    </row>
    <row r="615" ht="14.25">
      <c r="O615" s="178"/>
    </row>
    <row r="616" ht="14.25">
      <c r="O616" s="178"/>
    </row>
    <row r="617" ht="14.25">
      <c r="O617" s="178"/>
    </row>
    <row r="618" ht="14.25">
      <c r="O618" s="178"/>
    </row>
    <row r="619" ht="14.25">
      <c r="O619" s="178"/>
    </row>
    <row r="620" ht="14.25">
      <c r="O620" s="178"/>
    </row>
    <row r="621" ht="14.25">
      <c r="O621" s="178"/>
    </row>
    <row r="622" ht="14.25">
      <c r="O622" s="178"/>
    </row>
    <row r="623" ht="14.25">
      <c r="O623" s="178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9"/>
  <sheetViews>
    <sheetView tabSelected="1" workbookViewId="0" topLeftCell="A49">
      <selection activeCell="C66" sqref="C66"/>
    </sheetView>
  </sheetViews>
  <sheetFormatPr defaultColWidth="9.140625" defaultRowHeight="12.75"/>
  <cols>
    <col min="1" max="1" width="1.8515625" style="157" customWidth="1"/>
    <col min="2" max="2" width="45.57421875" style="157" customWidth="1"/>
    <col min="3" max="3" width="6.140625" style="157" customWidth="1"/>
    <col min="4" max="4" width="12.00390625" style="188" customWidth="1"/>
    <col min="5" max="5" width="3.28125" style="157" customWidth="1"/>
    <col min="6" max="6" width="12.00390625" style="222" customWidth="1"/>
    <col min="7" max="7" width="3.28125" style="157" customWidth="1"/>
    <col min="8" max="8" width="11.8515625" style="157" customWidth="1"/>
    <col min="9" max="9" width="1.8515625" style="157" customWidth="1"/>
    <col min="10" max="10" width="11.8515625" style="157" customWidth="1"/>
    <col min="11" max="11" width="1.8515625" style="159" customWidth="1"/>
    <col min="12" max="16384" width="9.140625" style="157" customWidth="1"/>
  </cols>
  <sheetData>
    <row r="1" spans="1:7" ht="12">
      <c r="A1" s="152" t="s">
        <v>50</v>
      </c>
      <c r="B1" s="156"/>
      <c r="G1" s="158"/>
    </row>
    <row r="2" spans="1:11" ht="12">
      <c r="A2" s="152" t="s">
        <v>35</v>
      </c>
      <c r="K2" s="157"/>
    </row>
    <row r="3" spans="1:11" ht="12">
      <c r="A3" s="152" t="s">
        <v>53</v>
      </c>
      <c r="K3" s="157"/>
    </row>
    <row r="4" spans="1:2" ht="12">
      <c r="A4" s="152" t="str">
        <f>'Condensed PL'!B4</f>
        <v>FOR QUARTER ENDED 30 APRIL 2005</v>
      </c>
      <c r="B4" s="156"/>
    </row>
    <row r="5" ht="4.5" customHeight="1">
      <c r="B5" s="160"/>
    </row>
    <row r="6" spans="2:11" s="152" customFormat="1" ht="36">
      <c r="B6" s="160"/>
      <c r="D6" s="223" t="s">
        <v>110</v>
      </c>
      <c r="F6" s="223" t="s">
        <v>109</v>
      </c>
      <c r="H6" s="157"/>
      <c r="K6" s="161"/>
    </row>
    <row r="7" spans="4:11" s="152" customFormat="1" ht="12">
      <c r="D7" s="189" t="s">
        <v>14</v>
      </c>
      <c r="F7" s="224" t="s">
        <v>14</v>
      </c>
      <c r="K7" s="161"/>
    </row>
    <row r="8" spans="1:23" s="152" customFormat="1" ht="4.5" customHeight="1">
      <c r="A8" s="162"/>
      <c r="B8" s="162"/>
      <c r="C8" s="162"/>
      <c r="D8" s="190"/>
      <c r="E8" s="163"/>
      <c r="F8" s="225"/>
      <c r="G8" s="163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4:23" ht="4.5" customHeight="1">
      <c r="D9" s="191"/>
      <c r="E9" s="164"/>
      <c r="F9" s="226"/>
      <c r="G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</row>
    <row r="10" spans="1:23" s="152" customFormat="1" ht="12">
      <c r="A10" s="152" t="s">
        <v>54</v>
      </c>
      <c r="C10" s="153"/>
      <c r="D10" s="192"/>
      <c r="E10" s="154"/>
      <c r="F10" s="227"/>
      <c r="G10" s="154"/>
      <c r="H10" s="157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</row>
    <row r="11" spans="3:23" ht="4.5" customHeight="1">
      <c r="C11" s="165"/>
      <c r="D11" s="191"/>
      <c r="E11" s="167"/>
      <c r="F11" s="228"/>
      <c r="G11" s="167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</row>
    <row r="12" spans="1:23" ht="12">
      <c r="A12" s="157" t="s">
        <v>55</v>
      </c>
      <c r="C12" s="165"/>
      <c r="D12" s="166">
        <v>-2771</v>
      </c>
      <c r="E12" s="167"/>
      <c r="F12" s="228">
        <v>-1677</v>
      </c>
      <c r="G12" s="167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1:23" ht="12">
      <c r="A13" s="157" t="s">
        <v>56</v>
      </c>
      <c r="C13" s="165"/>
      <c r="D13" s="166"/>
      <c r="E13" s="167"/>
      <c r="F13" s="228"/>
      <c r="G13" s="167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2:23" ht="12">
      <c r="B14" s="157" t="s">
        <v>9</v>
      </c>
      <c r="C14" s="165"/>
      <c r="D14" s="166">
        <v>1189</v>
      </c>
      <c r="E14" s="167"/>
      <c r="F14" s="228">
        <v>1329</v>
      </c>
      <c r="G14" s="167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</row>
    <row r="15" spans="2:23" ht="12">
      <c r="B15" s="157" t="s">
        <v>10</v>
      </c>
      <c r="C15" s="165"/>
      <c r="D15" s="166">
        <v>1353</v>
      </c>
      <c r="E15" s="167"/>
      <c r="F15" s="228">
        <v>451</v>
      </c>
      <c r="G15" s="167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</row>
    <row r="16" spans="3:23" ht="12">
      <c r="C16" s="165"/>
      <c r="D16" s="166"/>
      <c r="E16" s="167"/>
      <c r="F16" s="228"/>
      <c r="G16" s="167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</row>
    <row r="17" spans="1:23" ht="6.75" customHeight="1">
      <c r="A17" s="168"/>
      <c r="B17" s="168"/>
      <c r="C17" s="169"/>
      <c r="D17" s="170"/>
      <c r="E17" s="171"/>
      <c r="F17" s="229"/>
      <c r="G17" s="171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</row>
    <row r="18" spans="3:23" ht="4.5" customHeight="1">
      <c r="C18" s="165"/>
      <c r="D18" s="166"/>
      <c r="E18" s="167"/>
      <c r="F18" s="228"/>
      <c r="G18" s="167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</row>
    <row r="19" spans="1:23" s="152" customFormat="1" ht="12">
      <c r="A19" s="152" t="s">
        <v>57</v>
      </c>
      <c r="C19" s="153"/>
      <c r="D19" s="151">
        <f>SUM(D11:D18)</f>
        <v>-229</v>
      </c>
      <c r="E19" s="154"/>
      <c r="F19" s="227">
        <f>SUM(F11:F18)</f>
        <v>103</v>
      </c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</row>
    <row r="20" spans="2:23" ht="12">
      <c r="B20" s="157" t="s">
        <v>11</v>
      </c>
      <c r="C20" s="165"/>
      <c r="D20" s="166">
        <v>1862</v>
      </c>
      <c r="E20" s="167"/>
      <c r="F20" s="228">
        <v>422</v>
      </c>
      <c r="G20" s="167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</row>
    <row r="21" spans="2:23" ht="12">
      <c r="B21" s="157" t="s">
        <v>12</v>
      </c>
      <c r="C21" s="165"/>
      <c r="D21" s="166">
        <v>-1064</v>
      </c>
      <c r="E21" s="167"/>
      <c r="F21" s="228">
        <v>-117</v>
      </c>
      <c r="G21" s="167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</row>
    <row r="22" spans="1:23" ht="4.5" customHeight="1">
      <c r="A22" s="168"/>
      <c r="B22" s="168"/>
      <c r="C22" s="169"/>
      <c r="D22" s="170"/>
      <c r="E22" s="171"/>
      <c r="F22" s="229"/>
      <c r="G22" s="171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</row>
    <row r="23" spans="3:23" ht="4.5" customHeight="1">
      <c r="C23" s="165"/>
      <c r="D23" s="166"/>
      <c r="E23" s="167"/>
      <c r="F23" s="228"/>
      <c r="G23" s="167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</row>
    <row r="24" spans="1:23" s="152" customFormat="1" ht="12">
      <c r="A24" s="152" t="s">
        <v>58</v>
      </c>
      <c r="C24" s="153"/>
      <c r="D24" s="151">
        <f>SUM(D19:D21)</f>
        <v>569</v>
      </c>
      <c r="E24" s="154"/>
      <c r="F24" s="227">
        <f>SUM(F19:F21)</f>
        <v>408</v>
      </c>
      <c r="G24" s="154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</row>
    <row r="25" spans="2:23" ht="12">
      <c r="B25" s="157" t="s">
        <v>96</v>
      </c>
      <c r="C25" s="165"/>
      <c r="D25" s="166">
        <v>21</v>
      </c>
      <c r="E25" s="167"/>
      <c r="F25" s="228">
        <v>0</v>
      </c>
      <c r="G25" s="167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</row>
    <row r="26" spans="2:23" ht="12">
      <c r="B26" s="157" t="s">
        <v>15</v>
      </c>
      <c r="C26" s="165"/>
      <c r="D26" s="166">
        <v>-518</v>
      </c>
      <c r="E26" s="167"/>
      <c r="F26" s="228">
        <v>-584</v>
      </c>
      <c r="G26" s="167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1:23" ht="4.5" customHeight="1">
      <c r="A27" s="168"/>
      <c r="B27" s="168"/>
      <c r="C27" s="169"/>
      <c r="D27" s="170"/>
      <c r="E27" s="171"/>
      <c r="F27" s="229"/>
      <c r="G27" s="171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3:23" ht="4.5" customHeight="1">
      <c r="C28" s="165"/>
      <c r="D28" s="166"/>
      <c r="E28" s="167"/>
      <c r="F28" s="228"/>
      <c r="G28" s="167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</row>
    <row r="29" spans="1:23" s="152" customFormat="1" ht="12">
      <c r="A29" s="152" t="s">
        <v>59</v>
      </c>
      <c r="C29" s="153"/>
      <c r="D29" s="151">
        <f>SUM(D24:D26)</f>
        <v>72</v>
      </c>
      <c r="E29" s="154"/>
      <c r="F29" s="227">
        <f>SUM(F24:F26)</f>
        <v>-176</v>
      </c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3" ht="4.5" customHeight="1">
      <c r="A30" s="168"/>
      <c r="B30" s="168"/>
      <c r="C30" s="169"/>
      <c r="D30" s="170"/>
      <c r="E30" s="171"/>
      <c r="F30" s="229"/>
      <c r="G30" s="171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</row>
    <row r="31" spans="3:23" ht="12">
      <c r="C31" s="165"/>
      <c r="D31" s="166"/>
      <c r="E31" s="167"/>
      <c r="F31" s="228"/>
      <c r="G31" s="167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</row>
    <row r="32" spans="1:23" s="152" customFormat="1" ht="12">
      <c r="A32" s="152" t="s">
        <v>20</v>
      </c>
      <c r="C32" s="153"/>
      <c r="D32" s="151"/>
      <c r="E32" s="154"/>
      <c r="F32" s="227"/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3:23" ht="4.5" customHeight="1">
      <c r="C33" s="165"/>
      <c r="D33" s="166"/>
      <c r="E33" s="167"/>
      <c r="F33" s="228"/>
      <c r="G33" s="167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</row>
    <row r="34" spans="2:23" ht="12">
      <c r="B34" s="157" t="s">
        <v>17</v>
      </c>
      <c r="C34" s="165"/>
      <c r="D34" s="166">
        <v>-386</v>
      </c>
      <c r="E34" s="167"/>
      <c r="F34" s="228">
        <v>-136</v>
      </c>
      <c r="G34" s="167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</row>
    <row r="35" spans="2:23" ht="12">
      <c r="B35" s="157" t="s">
        <v>18</v>
      </c>
      <c r="C35" s="165"/>
      <c r="D35" s="166">
        <v>68</v>
      </c>
      <c r="E35" s="167"/>
      <c r="F35" s="228">
        <v>0</v>
      </c>
      <c r="G35" s="167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</row>
    <row r="36" spans="2:23" ht="12">
      <c r="B36" s="157" t="s">
        <v>16</v>
      </c>
      <c r="C36" s="165"/>
      <c r="D36" s="166">
        <v>2</v>
      </c>
      <c r="E36" s="167"/>
      <c r="F36" s="228">
        <v>13</v>
      </c>
      <c r="G36" s="167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</row>
    <row r="37" spans="1:23" ht="12">
      <c r="A37" s="168"/>
      <c r="B37" s="168" t="s">
        <v>94</v>
      </c>
      <c r="C37" s="169"/>
      <c r="D37" s="170">
        <v>-133</v>
      </c>
      <c r="E37" s="171"/>
      <c r="F37" s="229">
        <v>0</v>
      </c>
      <c r="G37" s="171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</row>
    <row r="38" spans="3:23" ht="4.5" customHeight="1">
      <c r="C38" s="165"/>
      <c r="D38" s="166"/>
      <c r="E38" s="167"/>
      <c r="F38" s="228"/>
      <c r="G38" s="167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</row>
    <row r="39" spans="1:23" s="152" customFormat="1" ht="12">
      <c r="A39" s="152" t="s">
        <v>19</v>
      </c>
      <c r="C39" s="153"/>
      <c r="D39" s="151">
        <f>SUM(D34:D38)</f>
        <v>-449</v>
      </c>
      <c r="E39" s="154"/>
      <c r="F39" s="227">
        <f>SUM(F34:F38)</f>
        <v>-123</v>
      </c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</row>
    <row r="40" spans="1:23" ht="4.5" customHeight="1">
      <c r="A40" s="168"/>
      <c r="B40" s="168"/>
      <c r="C40" s="169"/>
      <c r="D40" s="170"/>
      <c r="E40" s="171"/>
      <c r="F40" s="229"/>
      <c r="G40" s="171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</row>
    <row r="41" spans="3:23" ht="12">
      <c r="C41" s="165"/>
      <c r="D41" s="166"/>
      <c r="E41" s="167"/>
      <c r="F41" s="228"/>
      <c r="G41" s="167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</row>
    <row r="42" spans="1:23" s="152" customFormat="1" ht="12">
      <c r="A42" s="152" t="s">
        <v>21</v>
      </c>
      <c r="C42" s="153"/>
      <c r="D42" s="151"/>
      <c r="E42" s="154"/>
      <c r="F42" s="227"/>
      <c r="G42" s="154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</row>
    <row r="43" spans="2:23" ht="11.25" customHeight="1">
      <c r="B43" s="157" t="s">
        <v>90</v>
      </c>
      <c r="C43" s="165"/>
      <c r="D43" s="166">
        <v>0</v>
      </c>
      <c r="E43" s="167"/>
      <c r="F43" s="228">
        <v>-77</v>
      </c>
      <c r="G43" s="167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</row>
    <row r="44" spans="2:23" ht="12">
      <c r="B44" s="174" t="s">
        <v>22</v>
      </c>
      <c r="C44" s="175"/>
      <c r="D44" s="166">
        <v>-24</v>
      </c>
      <c r="E44" s="167"/>
      <c r="F44" s="228">
        <v>584</v>
      </c>
      <c r="G44" s="167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</row>
    <row r="45" spans="2:23" ht="12">
      <c r="B45" s="174" t="s">
        <v>87</v>
      </c>
      <c r="C45" s="175"/>
      <c r="D45" s="166">
        <v>-339</v>
      </c>
      <c r="E45" s="167"/>
      <c r="F45" s="228">
        <v>-621</v>
      </c>
      <c r="G45" s="167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</row>
    <row r="46" spans="2:23" ht="12">
      <c r="B46" s="174" t="s">
        <v>83</v>
      </c>
      <c r="C46" s="175"/>
      <c r="D46" s="166">
        <v>-742</v>
      </c>
      <c r="E46" s="167"/>
      <c r="F46" s="228">
        <v>127</v>
      </c>
      <c r="G46" s="167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</row>
    <row r="47" spans="2:23" ht="12">
      <c r="B47" s="174" t="s">
        <v>88</v>
      </c>
      <c r="C47" s="175"/>
      <c r="D47" s="166">
        <v>2502</v>
      </c>
      <c r="E47" s="167"/>
      <c r="F47" s="228">
        <v>0</v>
      </c>
      <c r="G47" s="167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</row>
    <row r="48" spans="2:23" ht="12">
      <c r="B48" s="174" t="s">
        <v>97</v>
      </c>
      <c r="C48" s="175"/>
      <c r="D48" s="166">
        <v>0</v>
      </c>
      <c r="E48" s="167"/>
      <c r="F48" s="228">
        <v>-47</v>
      </c>
      <c r="G48" s="167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</row>
    <row r="49" spans="1:23" ht="4.5" customHeight="1">
      <c r="A49" s="168"/>
      <c r="B49" s="168"/>
      <c r="C49" s="169"/>
      <c r="D49" s="170"/>
      <c r="E49" s="171"/>
      <c r="F49" s="229"/>
      <c r="G49" s="171"/>
      <c r="H49" s="209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</row>
    <row r="50" spans="1:23" s="152" customFormat="1" ht="12">
      <c r="A50" s="152" t="s">
        <v>23</v>
      </c>
      <c r="C50" s="153"/>
      <c r="D50" s="208">
        <f>SUM(D43:D48)</f>
        <v>1397</v>
      </c>
      <c r="E50" s="154"/>
      <c r="F50" s="227">
        <f>SUM(F43:F48)</f>
        <v>-34</v>
      </c>
      <c r="G50" s="173"/>
      <c r="H50" s="210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</row>
    <row r="51" spans="1:23" ht="4.5" customHeight="1">
      <c r="A51" s="168"/>
      <c r="B51" s="168"/>
      <c r="C51" s="169"/>
      <c r="D51" s="170"/>
      <c r="E51" s="171"/>
      <c r="F51" s="229"/>
      <c r="G51" s="171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</row>
    <row r="52" spans="3:23" ht="12">
      <c r="C52" s="165"/>
      <c r="D52" s="166"/>
      <c r="E52" s="167"/>
      <c r="F52" s="228"/>
      <c r="G52" s="167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</row>
    <row r="53" spans="1:23" ht="12">
      <c r="A53" s="152" t="s">
        <v>27</v>
      </c>
      <c r="B53" s="152"/>
      <c r="C53" s="165"/>
      <c r="D53" s="166"/>
      <c r="E53" s="167"/>
      <c r="F53" s="228"/>
      <c r="G53" s="167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</row>
    <row r="54" spans="1:23" ht="12">
      <c r="A54" s="152"/>
      <c r="B54" s="152" t="s">
        <v>26</v>
      </c>
      <c r="C54" s="165"/>
      <c r="D54" s="166">
        <f>D29+D39+D50</f>
        <v>1020</v>
      </c>
      <c r="E54" s="167"/>
      <c r="F54" s="228">
        <f>F29+F39+F50</f>
        <v>-333</v>
      </c>
      <c r="G54" s="167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</row>
    <row r="55" spans="1:23" ht="9" customHeight="1">
      <c r="A55" s="152"/>
      <c r="B55" s="152"/>
      <c r="C55" s="165"/>
      <c r="D55" s="166"/>
      <c r="E55" s="167"/>
      <c r="F55" s="228"/>
      <c r="G55" s="167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</row>
    <row r="56" spans="1:23" ht="12">
      <c r="A56" s="152" t="s">
        <v>25</v>
      </c>
      <c r="B56" s="152"/>
      <c r="C56" s="165"/>
      <c r="D56" s="166"/>
      <c r="E56" s="167"/>
      <c r="F56" s="228"/>
      <c r="G56" s="173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</row>
    <row r="57" spans="1:23" ht="12">
      <c r="A57" s="152"/>
      <c r="B57" s="176" t="s">
        <v>112</v>
      </c>
      <c r="C57" s="165"/>
      <c r="D57" s="166">
        <v>877</v>
      </c>
      <c r="E57" s="167"/>
      <c r="F57" s="228">
        <v>1904</v>
      </c>
      <c r="G57" s="167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</row>
    <row r="58" spans="1:23" ht="4.5" customHeight="1" thickBot="1">
      <c r="A58" s="214"/>
      <c r="B58" s="214"/>
      <c r="C58" s="215"/>
      <c r="D58" s="216"/>
      <c r="E58" s="217"/>
      <c r="F58" s="230"/>
      <c r="G58" s="218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</row>
    <row r="59" spans="3:23" ht="4.5" customHeight="1">
      <c r="C59" s="165"/>
      <c r="D59" s="166"/>
      <c r="E59" s="167"/>
      <c r="F59" s="228"/>
      <c r="G59" s="15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</row>
    <row r="60" spans="1:23" s="152" customFormat="1" ht="12">
      <c r="A60" s="152" t="s">
        <v>24</v>
      </c>
      <c r="C60" s="153"/>
      <c r="D60" s="151"/>
      <c r="E60" s="154"/>
      <c r="F60" s="227"/>
      <c r="G60" s="173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</row>
    <row r="61" spans="2:23" s="152" customFormat="1" ht="12">
      <c r="B61" s="176" t="s">
        <v>113</v>
      </c>
      <c r="C61" s="153"/>
      <c r="D61" s="151">
        <f>SUM(D53:D57)</f>
        <v>1897</v>
      </c>
      <c r="E61" s="154"/>
      <c r="F61" s="227">
        <f>SUM(F53:F57)</f>
        <v>1571</v>
      </c>
      <c r="G61" s="167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1:23" ht="1.5" customHeight="1" thickBot="1">
      <c r="A62" s="214"/>
      <c r="B62" s="214"/>
      <c r="C62" s="215"/>
      <c r="D62" s="216"/>
      <c r="E62" s="217"/>
      <c r="F62" s="230"/>
      <c r="G62" s="217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</row>
    <row r="63" spans="3:23" ht="5.25" customHeight="1">
      <c r="C63" s="165"/>
      <c r="D63" s="166"/>
      <c r="E63" s="167"/>
      <c r="F63" s="228"/>
      <c r="G63" s="167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</row>
    <row r="64" spans="1:23" ht="12">
      <c r="A64" s="152" t="s">
        <v>77</v>
      </c>
      <c r="C64" s="165"/>
      <c r="D64" s="166"/>
      <c r="E64" s="167"/>
      <c r="F64" s="228"/>
      <c r="G64" s="167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</row>
    <row r="65" spans="2:23" ht="12">
      <c r="B65" s="157" t="s">
        <v>78</v>
      </c>
      <c r="C65" s="165"/>
      <c r="D65" s="166">
        <v>1397</v>
      </c>
      <c r="E65" s="167"/>
      <c r="F65" s="228">
        <v>995</v>
      </c>
      <c r="G65" s="167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</row>
    <row r="66" spans="1:23" ht="12">
      <c r="A66" s="168"/>
      <c r="B66" s="168" t="s">
        <v>79</v>
      </c>
      <c r="C66" s="169"/>
      <c r="D66" s="170">
        <v>793</v>
      </c>
      <c r="E66" s="171"/>
      <c r="F66" s="229">
        <v>1243</v>
      </c>
      <c r="G66" s="171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</row>
    <row r="67" spans="3:23" ht="12">
      <c r="C67" s="165"/>
      <c r="D67" s="166">
        <f>D65+D66</f>
        <v>2190</v>
      </c>
      <c r="E67" s="167"/>
      <c r="F67" s="228">
        <f>F65+F66</f>
        <v>2238</v>
      </c>
      <c r="G67" s="173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</row>
    <row r="68" spans="2:23" ht="12">
      <c r="B68" s="157" t="s">
        <v>80</v>
      </c>
      <c r="C68" s="165"/>
      <c r="D68" s="166">
        <v>-293</v>
      </c>
      <c r="E68" s="167"/>
      <c r="F68" s="228">
        <v>-667</v>
      </c>
      <c r="G68" s="173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</row>
    <row r="69" spans="1:23" ht="4.5" customHeight="1" thickBot="1">
      <c r="A69" s="214"/>
      <c r="B69" s="214"/>
      <c r="C69" s="215"/>
      <c r="D69" s="216"/>
      <c r="E69" s="217"/>
      <c r="F69" s="230"/>
      <c r="G69" s="217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</row>
    <row r="70" spans="3:23" ht="3.75" customHeight="1">
      <c r="C70" s="165"/>
      <c r="D70" s="166"/>
      <c r="E70" s="167"/>
      <c r="F70" s="228"/>
      <c r="G70" s="173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</row>
    <row r="71" spans="3:23" ht="12">
      <c r="C71" s="165"/>
      <c r="D71" s="151">
        <f>D67+D68</f>
        <v>1897</v>
      </c>
      <c r="E71" s="167"/>
      <c r="F71" s="227">
        <f>F67+F68</f>
        <v>1571</v>
      </c>
      <c r="G71" s="173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</row>
    <row r="72" spans="1:23" ht="11.25" customHeight="1" thickBot="1">
      <c r="A72" s="214"/>
      <c r="B72" s="214"/>
      <c r="C72" s="215"/>
      <c r="D72" s="216"/>
      <c r="E72" s="217"/>
      <c r="F72" s="230"/>
      <c r="G72" s="217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</row>
    <row r="73" spans="1:23" ht="5.25" customHeight="1">
      <c r="A73" s="156"/>
      <c r="B73" s="156"/>
      <c r="C73" s="172"/>
      <c r="D73" s="191"/>
      <c r="E73" s="167"/>
      <c r="F73" s="228"/>
      <c r="G73" s="167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</row>
    <row r="74" spans="2:23" ht="12">
      <c r="B74" s="152" t="s">
        <v>81</v>
      </c>
      <c r="C74" s="165"/>
      <c r="D74" s="191"/>
      <c r="E74" s="167"/>
      <c r="F74" s="228"/>
      <c r="G74" s="167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</row>
    <row r="75" spans="2:23" ht="12">
      <c r="B75" s="152" t="s">
        <v>102</v>
      </c>
      <c r="C75" s="165"/>
      <c r="D75" s="191"/>
      <c r="E75" s="167"/>
      <c r="F75" s="228"/>
      <c r="G75" s="167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</row>
    <row r="76" spans="2:23" ht="12">
      <c r="B76" s="152"/>
      <c r="C76" s="165"/>
      <c r="D76" s="191"/>
      <c r="E76" s="167"/>
      <c r="F76" s="228"/>
      <c r="G76" s="167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</row>
    <row r="77" spans="3:23" ht="12">
      <c r="C77" s="165"/>
      <c r="D77" s="191"/>
      <c r="E77" s="164"/>
      <c r="F77" s="226"/>
      <c r="G77" s="167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</row>
    <row r="78" spans="3:23" ht="12">
      <c r="C78" s="165"/>
      <c r="D78" s="191"/>
      <c r="E78" s="164"/>
      <c r="F78" s="226"/>
      <c r="G78" s="167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</row>
    <row r="79" spans="3:23" ht="12">
      <c r="C79" s="165"/>
      <c r="D79" s="191"/>
      <c r="E79" s="164"/>
      <c r="F79" s="226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</row>
    <row r="80" spans="3:23" ht="12">
      <c r="C80" s="165"/>
      <c r="D80" s="191"/>
      <c r="E80" s="164"/>
      <c r="F80" s="226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</row>
    <row r="81" spans="3:23" ht="12">
      <c r="C81" s="165"/>
      <c r="D81" s="191"/>
      <c r="E81" s="164"/>
      <c r="F81" s="226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</row>
    <row r="82" spans="3:23" ht="12">
      <c r="C82" s="165"/>
      <c r="D82" s="191"/>
      <c r="E82" s="164"/>
      <c r="F82" s="226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</row>
    <row r="83" spans="3:23" ht="12">
      <c r="C83" s="165"/>
      <c r="D83" s="191"/>
      <c r="E83" s="164"/>
      <c r="F83" s="226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</row>
    <row r="84" spans="3:23" ht="12">
      <c r="C84" s="165"/>
      <c r="D84" s="191"/>
      <c r="E84" s="164"/>
      <c r="F84" s="226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</row>
    <row r="85" spans="3:23" ht="12">
      <c r="C85" s="165"/>
      <c r="D85" s="191"/>
      <c r="E85" s="164"/>
      <c r="F85" s="226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</row>
    <row r="86" spans="3:23" ht="12">
      <c r="C86" s="165"/>
      <c r="D86" s="191"/>
      <c r="E86" s="164"/>
      <c r="F86" s="226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</row>
    <row r="87" spans="3:23" ht="12">
      <c r="C87" s="165"/>
      <c r="D87" s="191"/>
      <c r="E87" s="164"/>
      <c r="F87" s="226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</row>
    <row r="88" spans="3:23" ht="12">
      <c r="C88" s="165"/>
      <c r="D88" s="191"/>
      <c r="E88" s="164"/>
      <c r="F88" s="226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</row>
    <row r="89" spans="3:23" ht="12">
      <c r="C89" s="165"/>
      <c r="D89" s="191"/>
      <c r="E89" s="164"/>
      <c r="F89" s="226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</row>
    <row r="90" spans="3:23" ht="12">
      <c r="C90" s="165"/>
      <c r="D90" s="191"/>
      <c r="E90" s="164"/>
      <c r="F90" s="226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</row>
    <row r="91" spans="3:23" ht="12">
      <c r="C91" s="165"/>
      <c r="D91" s="191"/>
      <c r="E91" s="164"/>
      <c r="F91" s="226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</row>
    <row r="92" spans="3:23" ht="12">
      <c r="C92" s="165"/>
      <c r="D92" s="191"/>
      <c r="E92" s="164"/>
      <c r="F92" s="226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</row>
    <row r="93" spans="3:23" ht="12">
      <c r="C93" s="165"/>
      <c r="D93" s="191"/>
      <c r="E93" s="164"/>
      <c r="F93" s="226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</row>
    <row r="94" spans="3:23" ht="12">
      <c r="C94" s="165"/>
      <c r="D94" s="191"/>
      <c r="E94" s="164"/>
      <c r="F94" s="226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</row>
    <row r="95" spans="4:23" ht="12">
      <c r="D95" s="191"/>
      <c r="E95" s="164"/>
      <c r="F95" s="226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</row>
    <row r="96" spans="4:23" ht="12">
      <c r="D96" s="191"/>
      <c r="E96" s="164"/>
      <c r="F96" s="226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</row>
    <row r="97" spans="4:23" ht="12">
      <c r="D97" s="191"/>
      <c r="E97" s="164"/>
      <c r="F97" s="226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</row>
    <row r="98" spans="4:23" ht="12">
      <c r="D98" s="191"/>
      <c r="E98" s="164"/>
      <c r="F98" s="226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</row>
    <row r="99" spans="4:23" ht="12">
      <c r="D99" s="191"/>
      <c r="E99" s="164"/>
      <c r="F99" s="226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</row>
    <row r="100" spans="4:23" ht="12">
      <c r="D100" s="191"/>
      <c r="E100" s="164"/>
      <c r="F100" s="226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</row>
    <row r="101" spans="4:23" ht="12">
      <c r="D101" s="191"/>
      <c r="E101" s="164"/>
      <c r="F101" s="226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</row>
    <row r="102" spans="4:23" ht="12">
      <c r="D102" s="191"/>
      <c r="E102" s="164"/>
      <c r="F102" s="226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</row>
    <row r="103" spans="4:23" ht="12">
      <c r="D103" s="191"/>
      <c r="E103" s="164"/>
      <c r="F103" s="226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</row>
    <row r="104" spans="4:23" ht="12">
      <c r="D104" s="191"/>
      <c r="E104" s="164"/>
      <c r="F104" s="226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</row>
    <row r="105" spans="4:23" ht="12">
      <c r="D105" s="191"/>
      <c r="E105" s="164"/>
      <c r="F105" s="226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</row>
    <row r="106" spans="4:23" ht="12">
      <c r="D106" s="191"/>
      <c r="E106" s="164"/>
      <c r="F106" s="226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</row>
    <row r="107" spans="4:23" ht="12">
      <c r="D107" s="191"/>
      <c r="E107" s="164"/>
      <c r="F107" s="226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</row>
    <row r="108" spans="4:23" ht="12">
      <c r="D108" s="191"/>
      <c r="E108" s="164"/>
      <c r="F108" s="226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</row>
    <row r="109" spans="4:23" ht="12">
      <c r="D109" s="191"/>
      <c r="E109" s="164"/>
      <c r="F109" s="226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</row>
    <row r="110" spans="4:23" ht="12">
      <c r="D110" s="191"/>
      <c r="E110" s="164"/>
      <c r="F110" s="226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</row>
    <row r="111" spans="4:23" ht="12">
      <c r="D111" s="191"/>
      <c r="E111" s="164"/>
      <c r="F111" s="226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</row>
    <row r="112" spans="4:23" ht="12">
      <c r="D112" s="191"/>
      <c r="E112" s="164"/>
      <c r="F112" s="226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</row>
    <row r="113" spans="4:23" ht="12">
      <c r="D113" s="191"/>
      <c r="E113" s="164"/>
      <c r="F113" s="226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</row>
    <row r="114" spans="4:23" ht="12">
      <c r="D114" s="191"/>
      <c r="E114" s="164"/>
      <c r="F114" s="226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</row>
    <row r="115" spans="4:23" ht="12">
      <c r="D115" s="191"/>
      <c r="E115" s="164"/>
      <c r="F115" s="226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</row>
    <row r="116" spans="4:23" ht="12">
      <c r="D116" s="191"/>
      <c r="E116" s="164"/>
      <c r="F116" s="226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</row>
    <row r="117" spans="4:23" ht="12">
      <c r="D117" s="191"/>
      <c r="E117" s="164"/>
      <c r="F117" s="226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</row>
    <row r="118" spans="4:23" ht="12">
      <c r="D118" s="191"/>
      <c r="E118" s="164"/>
      <c r="F118" s="226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</row>
    <row r="119" spans="4:23" ht="12">
      <c r="D119" s="191"/>
      <c r="E119" s="164"/>
      <c r="F119" s="226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</row>
    <row r="120" spans="4:23" ht="12">
      <c r="D120" s="191"/>
      <c r="E120" s="164"/>
      <c r="F120" s="226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4:23" ht="12">
      <c r="D121" s="191"/>
      <c r="E121" s="164"/>
      <c r="F121" s="226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4:23" ht="12">
      <c r="D122" s="191"/>
      <c r="E122" s="164"/>
      <c r="F122" s="226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4:23" ht="12">
      <c r="D123" s="191"/>
      <c r="E123" s="164"/>
      <c r="F123" s="226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4:23" ht="12">
      <c r="D124" s="191"/>
      <c r="E124" s="164"/>
      <c r="F124" s="226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4:23" ht="12">
      <c r="D125" s="191"/>
      <c r="E125" s="164"/>
      <c r="F125" s="226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4:23" ht="12">
      <c r="D126" s="191"/>
      <c r="E126" s="164"/>
      <c r="F126" s="226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4:23" ht="12">
      <c r="D127" s="191"/>
      <c r="E127" s="164"/>
      <c r="F127" s="226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4:23" ht="12">
      <c r="D128" s="191"/>
      <c r="E128" s="164"/>
      <c r="F128" s="226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4:23" ht="12">
      <c r="D129" s="191"/>
      <c r="E129" s="164"/>
      <c r="F129" s="226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4:23" ht="12">
      <c r="D130" s="191"/>
      <c r="E130" s="164"/>
      <c r="F130" s="226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4:23" ht="12">
      <c r="D131" s="191"/>
      <c r="E131" s="164"/>
      <c r="F131" s="226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4:23" ht="12">
      <c r="D132" s="191"/>
      <c r="E132" s="164"/>
      <c r="F132" s="226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4:23" ht="12">
      <c r="D133" s="191"/>
      <c r="E133" s="164"/>
      <c r="F133" s="226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4:23" ht="12">
      <c r="D134" s="191"/>
      <c r="E134" s="164"/>
      <c r="F134" s="226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4:23" ht="12">
      <c r="D135" s="191"/>
      <c r="E135" s="164"/>
      <c r="F135" s="226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4:23" ht="12">
      <c r="D136" s="191"/>
      <c r="E136" s="164"/>
      <c r="F136" s="226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4:23" ht="12">
      <c r="D137" s="191"/>
      <c r="E137" s="164"/>
      <c r="F137" s="226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4:23" ht="12">
      <c r="D138" s="191"/>
      <c r="E138" s="164"/>
      <c r="F138" s="226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4:23" ht="12">
      <c r="D139" s="191"/>
      <c r="E139" s="164"/>
      <c r="F139" s="226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4:23" ht="12">
      <c r="D140" s="191"/>
      <c r="E140" s="164"/>
      <c r="F140" s="226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4:23" ht="12">
      <c r="D141" s="191"/>
      <c r="E141" s="164"/>
      <c r="F141" s="226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4:23" ht="12">
      <c r="D142" s="191"/>
      <c r="E142" s="164"/>
      <c r="F142" s="226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4:23" ht="12">
      <c r="D143" s="191"/>
      <c r="E143" s="164"/>
      <c r="F143" s="226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4:23" ht="12">
      <c r="D144" s="191"/>
      <c r="E144" s="164"/>
      <c r="F144" s="226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4:23" ht="12">
      <c r="D145" s="191"/>
      <c r="E145" s="164"/>
      <c r="F145" s="226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4:23" ht="12">
      <c r="D146" s="191"/>
      <c r="E146" s="164"/>
      <c r="F146" s="226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4:23" ht="12">
      <c r="D147" s="191"/>
      <c r="E147" s="164"/>
      <c r="F147" s="226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4:23" ht="12">
      <c r="D148" s="191"/>
      <c r="E148" s="164"/>
      <c r="F148" s="226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4:23" ht="12">
      <c r="D149" s="191"/>
      <c r="E149" s="164"/>
      <c r="F149" s="226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4:23" ht="12">
      <c r="D150" s="191"/>
      <c r="E150" s="164"/>
      <c r="F150" s="226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4:23" ht="12">
      <c r="D151" s="191"/>
      <c r="E151" s="164"/>
      <c r="F151" s="226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4:23" ht="12">
      <c r="D152" s="191"/>
      <c r="E152" s="164"/>
      <c r="F152" s="226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4:23" ht="12">
      <c r="D153" s="191"/>
      <c r="E153" s="164"/>
      <c r="F153" s="226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4:23" ht="12">
      <c r="D154" s="191"/>
      <c r="E154" s="164"/>
      <c r="F154" s="226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4:23" ht="12">
      <c r="D155" s="191"/>
      <c r="E155" s="164"/>
      <c r="F155" s="226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4:23" ht="12">
      <c r="D156" s="191"/>
      <c r="E156" s="164"/>
      <c r="F156" s="226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4:23" ht="12">
      <c r="D157" s="191"/>
      <c r="E157" s="164"/>
      <c r="F157" s="226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4:23" ht="12">
      <c r="D158" s="191"/>
      <c r="E158" s="164"/>
      <c r="F158" s="226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4:23" ht="12">
      <c r="D159" s="191"/>
      <c r="E159" s="164"/>
      <c r="F159" s="226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4:23" ht="12">
      <c r="D160" s="191"/>
      <c r="E160" s="164"/>
      <c r="F160" s="226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4:23" ht="12">
      <c r="D161" s="191"/>
      <c r="E161" s="164"/>
      <c r="F161" s="226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4:23" ht="12">
      <c r="D162" s="191"/>
      <c r="E162" s="164"/>
      <c r="F162" s="226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4:23" ht="12">
      <c r="D163" s="191"/>
      <c r="E163" s="164"/>
      <c r="F163" s="226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4:23" ht="12">
      <c r="D164" s="191"/>
      <c r="E164" s="164"/>
      <c r="F164" s="226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4:23" ht="12">
      <c r="D165" s="191"/>
      <c r="E165" s="164"/>
      <c r="F165" s="226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4:23" ht="12">
      <c r="D166" s="191"/>
      <c r="E166" s="164"/>
      <c r="F166" s="226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4:23" ht="12">
      <c r="D167" s="191"/>
      <c r="E167" s="164"/>
      <c r="F167" s="226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4:23" ht="12">
      <c r="D168" s="191"/>
      <c r="E168" s="164"/>
      <c r="F168" s="226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4:23" ht="12">
      <c r="D169" s="191"/>
      <c r="E169" s="164"/>
      <c r="F169" s="226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4:23" ht="12">
      <c r="D170" s="191"/>
      <c r="E170" s="164"/>
      <c r="F170" s="226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4:23" ht="12">
      <c r="D171" s="191"/>
      <c r="E171" s="164"/>
      <c r="F171" s="226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4:23" ht="12">
      <c r="D172" s="191"/>
      <c r="E172" s="164"/>
      <c r="F172" s="226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4:23" ht="12">
      <c r="D173" s="191"/>
      <c r="E173" s="164"/>
      <c r="F173" s="226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5:23" ht="12">
      <c r="E174" s="165"/>
      <c r="F174" s="231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5:23" ht="12">
      <c r="E175" s="165"/>
      <c r="F175" s="231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5:23" ht="12">
      <c r="E176" s="165"/>
      <c r="F176" s="231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5:23" ht="12">
      <c r="E177" s="165"/>
      <c r="F177" s="231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5:6" ht="12">
      <c r="E178" s="165"/>
      <c r="F178" s="231"/>
    </row>
    <row r="179" spans="5:6" ht="12">
      <c r="E179" s="165"/>
      <c r="F179" s="231"/>
    </row>
    <row r="180" spans="5:6" ht="12">
      <c r="E180" s="165"/>
      <c r="F180" s="231"/>
    </row>
    <row r="181" spans="5:6" ht="12">
      <c r="E181" s="165"/>
      <c r="F181" s="231"/>
    </row>
    <row r="182" spans="5:6" ht="12">
      <c r="E182" s="165"/>
      <c r="F182" s="231"/>
    </row>
    <row r="183" spans="5:6" ht="12">
      <c r="E183" s="165"/>
      <c r="F183" s="231"/>
    </row>
    <row r="184" spans="5:6" ht="12">
      <c r="E184" s="165"/>
      <c r="F184" s="231"/>
    </row>
    <row r="185" spans="5:6" ht="12">
      <c r="E185" s="165"/>
      <c r="F185" s="231"/>
    </row>
    <row r="186" spans="5:6" ht="12">
      <c r="E186" s="165"/>
      <c r="F186" s="231"/>
    </row>
    <row r="187" spans="5:6" ht="12">
      <c r="E187" s="165"/>
      <c r="F187" s="231"/>
    </row>
    <row r="188" spans="5:6" ht="12">
      <c r="E188" s="165"/>
      <c r="F188" s="231"/>
    </row>
    <row r="189" spans="5:6" ht="12">
      <c r="E189" s="165"/>
      <c r="F189" s="231"/>
    </row>
    <row r="190" spans="5:6" ht="12">
      <c r="E190" s="165"/>
      <c r="F190" s="231"/>
    </row>
    <row r="191" spans="5:6" ht="12">
      <c r="E191" s="165"/>
      <c r="F191" s="231"/>
    </row>
    <row r="192" spans="5:6" ht="12">
      <c r="E192" s="165"/>
      <c r="F192" s="231"/>
    </row>
    <row r="193" spans="5:6" ht="12">
      <c r="E193" s="165"/>
      <c r="F193" s="231"/>
    </row>
    <row r="194" spans="5:6" ht="12">
      <c r="E194" s="165"/>
      <c r="F194" s="231"/>
    </row>
    <row r="195" spans="5:6" ht="12">
      <c r="E195" s="165"/>
      <c r="F195" s="231"/>
    </row>
    <row r="196" spans="5:6" ht="12">
      <c r="E196" s="165"/>
      <c r="F196" s="231"/>
    </row>
    <row r="197" spans="5:6" ht="12">
      <c r="E197" s="165"/>
      <c r="F197" s="231"/>
    </row>
    <row r="198" spans="5:6" ht="12">
      <c r="E198" s="165"/>
      <c r="F198" s="231"/>
    </row>
    <row r="199" spans="5:6" ht="12">
      <c r="E199" s="165"/>
      <c r="F199" s="231"/>
    </row>
    <row r="200" spans="5:6" ht="12">
      <c r="E200" s="165"/>
      <c r="F200" s="231"/>
    </row>
    <row r="201" spans="5:6" ht="12">
      <c r="E201" s="165"/>
      <c r="F201" s="231"/>
    </row>
    <row r="202" spans="5:6" ht="12">
      <c r="E202" s="165"/>
      <c r="F202" s="231"/>
    </row>
    <row r="203" spans="5:6" ht="12">
      <c r="E203" s="165"/>
      <c r="F203" s="231"/>
    </row>
    <row r="204" spans="5:6" ht="12">
      <c r="E204" s="165"/>
      <c r="F204" s="231"/>
    </row>
    <row r="205" spans="5:6" ht="12">
      <c r="E205" s="165"/>
      <c r="F205" s="231"/>
    </row>
    <row r="206" spans="5:6" ht="12">
      <c r="E206" s="165"/>
      <c r="F206" s="231"/>
    </row>
    <row r="207" spans="5:6" ht="12">
      <c r="E207" s="165"/>
      <c r="F207" s="231"/>
    </row>
    <row r="208" spans="5:6" ht="12">
      <c r="E208" s="165"/>
      <c r="F208" s="231"/>
    </row>
    <row r="209" spans="5:6" ht="12">
      <c r="E209" s="165"/>
      <c r="F209" s="231"/>
    </row>
    <row r="210" spans="5:6" ht="12">
      <c r="E210" s="165"/>
      <c r="F210" s="231"/>
    </row>
    <row r="211" spans="5:6" ht="12">
      <c r="E211" s="165"/>
      <c r="F211" s="231"/>
    </row>
    <row r="212" spans="5:6" ht="12">
      <c r="E212" s="165"/>
      <c r="F212" s="231"/>
    </row>
    <row r="213" spans="5:6" ht="12">
      <c r="E213" s="165"/>
      <c r="F213" s="231"/>
    </row>
    <row r="214" spans="5:6" ht="12">
      <c r="E214" s="165"/>
      <c r="F214" s="231"/>
    </row>
    <row r="215" spans="5:6" ht="12">
      <c r="E215" s="165"/>
      <c r="F215" s="231"/>
    </row>
    <row r="216" spans="5:6" ht="12">
      <c r="E216" s="165"/>
      <c r="F216" s="231"/>
    </row>
    <row r="217" spans="5:6" ht="12">
      <c r="E217" s="165"/>
      <c r="F217" s="231"/>
    </row>
    <row r="218" spans="5:6" ht="12">
      <c r="E218" s="165"/>
      <c r="F218" s="231"/>
    </row>
    <row r="219" spans="5:6" ht="12">
      <c r="E219" s="165"/>
      <c r="F219" s="231"/>
    </row>
    <row r="220" spans="5:6" ht="12">
      <c r="E220" s="165"/>
      <c r="F220" s="231"/>
    </row>
    <row r="221" spans="5:6" ht="12">
      <c r="E221" s="165"/>
      <c r="F221" s="231"/>
    </row>
    <row r="222" spans="5:6" ht="12">
      <c r="E222" s="165"/>
      <c r="F222" s="231"/>
    </row>
    <row r="223" spans="5:6" ht="12">
      <c r="E223" s="165"/>
      <c r="F223" s="231"/>
    </row>
    <row r="224" spans="5:6" ht="12">
      <c r="E224" s="165"/>
      <c r="F224" s="231"/>
    </row>
    <row r="225" spans="5:6" ht="12">
      <c r="E225" s="165"/>
      <c r="F225" s="231"/>
    </row>
    <row r="226" spans="5:6" ht="12">
      <c r="E226" s="165"/>
      <c r="F226" s="231"/>
    </row>
    <row r="227" spans="5:6" ht="12">
      <c r="E227" s="165"/>
      <c r="F227" s="231"/>
    </row>
    <row r="228" spans="5:6" ht="12">
      <c r="E228" s="165"/>
      <c r="F228" s="231"/>
    </row>
    <row r="229" spans="5:6" ht="12">
      <c r="E229" s="165"/>
      <c r="F229" s="231"/>
    </row>
    <row r="230" spans="5:6" ht="12">
      <c r="E230" s="165"/>
      <c r="F230" s="231"/>
    </row>
    <row r="231" spans="5:6" ht="12">
      <c r="E231" s="165"/>
      <c r="F231" s="231"/>
    </row>
    <row r="232" spans="5:6" ht="12">
      <c r="E232" s="165"/>
      <c r="F232" s="231"/>
    </row>
    <row r="233" spans="5:6" ht="12">
      <c r="E233" s="165"/>
      <c r="F233" s="231"/>
    </row>
    <row r="234" spans="5:6" ht="12">
      <c r="E234" s="165"/>
      <c r="F234" s="231"/>
    </row>
    <row r="235" spans="5:6" ht="12">
      <c r="E235" s="165"/>
      <c r="F235" s="231"/>
    </row>
    <row r="236" spans="5:6" ht="12">
      <c r="E236" s="165"/>
      <c r="F236" s="231"/>
    </row>
    <row r="237" spans="5:6" ht="12">
      <c r="E237" s="165"/>
      <c r="F237" s="231"/>
    </row>
    <row r="238" spans="5:6" ht="12">
      <c r="E238" s="165"/>
      <c r="F238" s="231"/>
    </row>
    <row r="239" spans="5:6" ht="12">
      <c r="E239" s="165"/>
      <c r="F239" s="231"/>
    </row>
    <row r="240" spans="5:6" ht="12">
      <c r="E240" s="165"/>
      <c r="F240" s="231"/>
    </row>
    <row r="241" spans="5:6" ht="12">
      <c r="E241" s="165"/>
      <c r="F241" s="231"/>
    </row>
    <row r="242" spans="5:6" ht="12">
      <c r="E242" s="165"/>
      <c r="F242" s="231"/>
    </row>
    <row r="243" spans="5:6" ht="12">
      <c r="E243" s="165"/>
      <c r="F243" s="231"/>
    </row>
    <row r="244" spans="5:6" ht="12">
      <c r="E244" s="165"/>
      <c r="F244" s="231"/>
    </row>
    <row r="245" spans="5:6" ht="12">
      <c r="E245" s="165"/>
      <c r="F245" s="231"/>
    </row>
    <row r="246" spans="5:6" ht="12">
      <c r="E246" s="165"/>
      <c r="F246" s="231"/>
    </row>
    <row r="247" spans="5:6" ht="12">
      <c r="E247" s="165"/>
      <c r="F247" s="231"/>
    </row>
    <row r="248" spans="5:6" ht="12">
      <c r="E248" s="165"/>
      <c r="F248" s="231"/>
    </row>
    <row r="249" spans="5:6" ht="12">
      <c r="E249" s="165"/>
      <c r="F249" s="231"/>
    </row>
    <row r="250" spans="5:6" ht="12">
      <c r="E250" s="165"/>
      <c r="F250" s="231"/>
    </row>
    <row r="251" spans="5:6" ht="12">
      <c r="E251" s="165"/>
      <c r="F251" s="231"/>
    </row>
    <row r="252" spans="5:6" ht="12">
      <c r="E252" s="165"/>
      <c r="F252" s="231"/>
    </row>
    <row r="253" spans="5:6" ht="12">
      <c r="E253" s="165"/>
      <c r="F253" s="231"/>
    </row>
    <row r="254" spans="5:6" ht="12">
      <c r="E254" s="165"/>
      <c r="F254" s="231"/>
    </row>
    <row r="255" spans="5:6" ht="12">
      <c r="E255" s="165"/>
      <c r="F255" s="231"/>
    </row>
    <row r="256" spans="5:6" ht="12">
      <c r="E256" s="165"/>
      <c r="F256" s="231"/>
    </row>
    <row r="257" spans="5:6" ht="12">
      <c r="E257" s="165"/>
      <c r="F257" s="231"/>
    </row>
    <row r="258" spans="5:6" ht="12">
      <c r="E258" s="165"/>
      <c r="F258" s="231"/>
    </row>
    <row r="259" spans="5:6" ht="12">
      <c r="E259" s="165"/>
      <c r="F259" s="231"/>
    </row>
    <row r="260" spans="5:6" ht="12">
      <c r="E260" s="165"/>
      <c r="F260" s="231"/>
    </row>
    <row r="261" spans="5:6" ht="12">
      <c r="E261" s="165"/>
      <c r="F261" s="231"/>
    </row>
    <row r="262" spans="5:6" ht="12">
      <c r="E262" s="165"/>
      <c r="F262" s="231"/>
    </row>
    <row r="263" spans="5:6" ht="12">
      <c r="E263" s="165"/>
      <c r="F263" s="231"/>
    </row>
    <row r="264" spans="5:6" ht="12">
      <c r="E264" s="165"/>
      <c r="F264" s="231"/>
    </row>
    <row r="265" spans="5:6" ht="12">
      <c r="E265" s="165"/>
      <c r="F265" s="231"/>
    </row>
    <row r="266" spans="5:6" ht="12">
      <c r="E266" s="165"/>
      <c r="F266" s="231"/>
    </row>
    <row r="267" spans="5:6" ht="12">
      <c r="E267" s="165"/>
      <c r="F267" s="231"/>
    </row>
    <row r="268" spans="5:6" ht="12">
      <c r="E268" s="165"/>
      <c r="F268" s="231"/>
    </row>
    <row r="269" spans="5:6" ht="12">
      <c r="E269" s="165"/>
      <c r="F269" s="231"/>
    </row>
    <row r="270" spans="5:6" ht="12">
      <c r="E270" s="165"/>
      <c r="F270" s="231"/>
    </row>
    <row r="271" spans="5:6" ht="12">
      <c r="E271" s="165"/>
      <c r="F271" s="231"/>
    </row>
    <row r="272" spans="5:6" ht="12">
      <c r="E272" s="165"/>
      <c r="F272" s="231"/>
    </row>
    <row r="273" spans="5:6" ht="12">
      <c r="E273" s="165"/>
      <c r="F273" s="231"/>
    </row>
    <row r="274" spans="5:6" ht="12">
      <c r="E274" s="165"/>
      <c r="F274" s="231"/>
    </row>
    <row r="275" spans="5:6" ht="12">
      <c r="E275" s="165"/>
      <c r="F275" s="231"/>
    </row>
    <row r="276" spans="5:6" ht="12">
      <c r="E276" s="165"/>
      <c r="F276" s="231"/>
    </row>
    <row r="277" spans="5:6" ht="12">
      <c r="E277" s="165"/>
      <c r="F277" s="231"/>
    </row>
    <row r="278" spans="5:6" ht="12">
      <c r="E278" s="165"/>
      <c r="F278" s="231"/>
    </row>
    <row r="279" spans="5:6" ht="12">
      <c r="E279" s="165"/>
      <c r="F279" s="231"/>
    </row>
    <row r="280" spans="5:6" ht="12">
      <c r="E280" s="165"/>
      <c r="F280" s="231"/>
    </row>
    <row r="281" spans="5:6" ht="12">
      <c r="E281" s="165"/>
      <c r="F281" s="231"/>
    </row>
    <row r="282" spans="5:6" ht="12">
      <c r="E282" s="165"/>
      <c r="F282" s="231"/>
    </row>
    <row r="283" spans="5:6" ht="12">
      <c r="E283" s="165"/>
      <c r="F283" s="231"/>
    </row>
    <row r="284" spans="5:6" ht="12">
      <c r="E284" s="165"/>
      <c r="F284" s="231"/>
    </row>
    <row r="285" spans="5:6" ht="12">
      <c r="E285" s="165"/>
      <c r="F285" s="231"/>
    </row>
    <row r="286" spans="5:6" ht="12">
      <c r="E286" s="165"/>
      <c r="F286" s="231"/>
    </row>
    <row r="287" spans="5:6" ht="12">
      <c r="E287" s="165"/>
      <c r="F287" s="231"/>
    </row>
    <row r="288" spans="5:6" ht="12">
      <c r="E288" s="165"/>
      <c r="F288" s="231"/>
    </row>
    <row r="289" spans="5:6" ht="12">
      <c r="E289" s="165"/>
      <c r="F289" s="231"/>
    </row>
    <row r="290" spans="5:6" ht="12">
      <c r="E290" s="165"/>
      <c r="F290" s="231"/>
    </row>
    <row r="291" spans="5:6" ht="12">
      <c r="E291" s="165"/>
      <c r="F291" s="231"/>
    </row>
    <row r="292" spans="5:6" ht="12">
      <c r="E292" s="165"/>
      <c r="F292" s="231"/>
    </row>
    <row r="293" spans="5:6" ht="12">
      <c r="E293" s="165"/>
      <c r="F293" s="231"/>
    </row>
    <row r="294" spans="5:6" ht="12">
      <c r="E294" s="165"/>
      <c r="F294" s="231"/>
    </row>
    <row r="295" spans="5:6" ht="12">
      <c r="E295" s="165"/>
      <c r="F295" s="231"/>
    </row>
    <row r="296" spans="5:6" ht="12">
      <c r="E296" s="165"/>
      <c r="F296" s="231"/>
    </row>
    <row r="297" spans="5:6" ht="12">
      <c r="E297" s="165"/>
      <c r="F297" s="231"/>
    </row>
    <row r="298" spans="5:6" ht="12">
      <c r="E298" s="165"/>
      <c r="F298" s="231"/>
    </row>
    <row r="299" spans="5:6" ht="12">
      <c r="E299" s="165"/>
      <c r="F299" s="231"/>
    </row>
    <row r="300" spans="5:6" ht="12">
      <c r="E300" s="165"/>
      <c r="F300" s="231"/>
    </row>
    <row r="301" spans="5:6" ht="12">
      <c r="E301" s="165"/>
      <c r="F301" s="231"/>
    </row>
    <row r="302" spans="5:6" ht="12">
      <c r="E302" s="165"/>
      <c r="F302" s="231"/>
    </row>
    <row r="303" spans="5:6" ht="12">
      <c r="E303" s="165"/>
      <c r="F303" s="231"/>
    </row>
    <row r="304" spans="5:6" ht="12">
      <c r="E304" s="165"/>
      <c r="F304" s="231"/>
    </row>
    <row r="305" spans="5:6" ht="12">
      <c r="E305" s="165"/>
      <c r="F305" s="231"/>
    </row>
    <row r="306" spans="5:6" ht="12">
      <c r="E306" s="165"/>
      <c r="F306" s="231"/>
    </row>
    <row r="307" spans="5:6" ht="12">
      <c r="E307" s="165"/>
      <c r="F307" s="231"/>
    </row>
    <row r="308" spans="5:6" ht="12">
      <c r="E308" s="165"/>
      <c r="F308" s="231"/>
    </row>
    <row r="309" spans="5:6" ht="12">
      <c r="E309" s="165"/>
      <c r="F309" s="231"/>
    </row>
    <row r="310" spans="5:6" ht="12">
      <c r="E310" s="165"/>
      <c r="F310" s="231"/>
    </row>
    <row r="311" spans="5:6" ht="12">
      <c r="E311" s="165"/>
      <c r="F311" s="231"/>
    </row>
    <row r="312" spans="5:6" ht="12">
      <c r="E312" s="165"/>
      <c r="F312" s="231"/>
    </row>
    <row r="313" spans="5:6" ht="12">
      <c r="E313" s="165"/>
      <c r="F313" s="231"/>
    </row>
    <row r="314" spans="5:6" ht="12">
      <c r="E314" s="165"/>
      <c r="F314" s="231"/>
    </row>
    <row r="315" spans="5:6" ht="12">
      <c r="E315" s="165"/>
      <c r="F315" s="231"/>
    </row>
    <row r="316" spans="5:6" ht="12">
      <c r="E316" s="165"/>
      <c r="F316" s="231"/>
    </row>
    <row r="317" spans="5:6" ht="12">
      <c r="E317" s="165"/>
      <c r="F317" s="231"/>
    </row>
    <row r="318" spans="5:6" ht="12">
      <c r="E318" s="165"/>
      <c r="F318" s="231"/>
    </row>
    <row r="319" spans="5:6" ht="12">
      <c r="E319" s="165"/>
      <c r="F319" s="231"/>
    </row>
  </sheetData>
  <printOptions/>
  <pageMargins left="0.75" right="0.75" top="0.46" bottom="0.37" header="0.35" footer="0.28"/>
  <pageSetup fitToHeight="1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workbookViewId="0" topLeftCell="A13">
      <selection activeCell="B26" sqref="B26"/>
    </sheetView>
  </sheetViews>
  <sheetFormatPr defaultColWidth="9.140625" defaultRowHeight="12.75"/>
  <cols>
    <col min="1" max="1" width="3.140625" style="0" customWidth="1"/>
    <col min="2" max="2" width="32.5742187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4.25">
      <c r="A1" s="72" t="s">
        <v>50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  <c r="M1" s="74"/>
      <c r="N1" s="74"/>
    </row>
    <row r="2" spans="1:14" ht="12.75">
      <c r="A2" s="76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>
      <c r="A3" s="76" t="s">
        <v>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.75">
      <c r="A4" s="76" t="str">
        <f>'[1]Condensed CF'!A4</f>
        <v>FOR QUARTER ENDED 30 APRIL 2005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74"/>
      <c r="N4" s="74"/>
    </row>
    <row r="5" spans="1:14" ht="14.25">
      <c r="A5" s="74"/>
      <c r="B5" s="77"/>
      <c r="C5" s="74"/>
      <c r="D5" s="74"/>
      <c r="E5" s="74"/>
      <c r="F5" s="74"/>
      <c r="G5" s="74"/>
      <c r="H5" s="74"/>
      <c r="I5" s="74"/>
      <c r="J5" s="74"/>
      <c r="K5" s="74"/>
      <c r="L5" s="75"/>
      <c r="M5" s="74"/>
      <c r="N5" s="74"/>
    </row>
    <row r="6" spans="1:14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74"/>
      <c r="N6" s="74"/>
    </row>
    <row r="7" spans="1:14" ht="12.75">
      <c r="A7" s="78"/>
      <c r="B7" s="79"/>
      <c r="C7" s="80"/>
      <c r="D7" s="80"/>
      <c r="E7" s="81"/>
      <c r="F7" s="81"/>
      <c r="G7" s="81"/>
      <c r="H7" s="80"/>
      <c r="I7" s="82"/>
      <c r="J7" s="83"/>
      <c r="K7" s="84"/>
      <c r="L7" s="85"/>
      <c r="M7" s="73"/>
      <c r="N7" s="74"/>
    </row>
    <row r="8" spans="1:14" ht="36">
      <c r="A8" s="86"/>
      <c r="B8" s="87"/>
      <c r="C8" s="88" t="s">
        <v>0</v>
      </c>
      <c r="D8" s="89"/>
      <c r="E8" s="88" t="s">
        <v>5</v>
      </c>
      <c r="F8" s="90"/>
      <c r="G8" s="88" t="s">
        <v>29</v>
      </c>
      <c r="H8" s="89"/>
      <c r="I8" s="88" t="s">
        <v>1</v>
      </c>
      <c r="J8" s="89"/>
      <c r="K8" s="91" t="s">
        <v>61</v>
      </c>
      <c r="L8" s="92"/>
      <c r="M8" s="93"/>
      <c r="N8" s="94"/>
    </row>
    <row r="9" spans="1:14" ht="12.75">
      <c r="A9" s="95"/>
      <c r="B9" s="96"/>
      <c r="C9" s="97" t="s">
        <v>14</v>
      </c>
      <c r="D9" s="98"/>
      <c r="E9" s="97" t="s">
        <v>14</v>
      </c>
      <c r="F9" s="99"/>
      <c r="G9" s="97" t="s">
        <v>14</v>
      </c>
      <c r="H9" s="98"/>
      <c r="I9" s="97" t="s">
        <v>14</v>
      </c>
      <c r="J9" s="98"/>
      <c r="K9" s="97" t="s">
        <v>14</v>
      </c>
      <c r="L9" s="100"/>
      <c r="M9" s="101"/>
      <c r="N9" s="74"/>
    </row>
    <row r="10" spans="1:14" ht="12.75">
      <c r="A10" s="95"/>
      <c r="B10" s="96"/>
      <c r="C10" s="102"/>
      <c r="D10" s="98"/>
      <c r="E10" s="102"/>
      <c r="F10" s="99"/>
      <c r="G10" s="102"/>
      <c r="H10" s="98"/>
      <c r="I10" s="102"/>
      <c r="J10" s="98"/>
      <c r="K10" s="102"/>
      <c r="L10" s="100"/>
      <c r="M10" s="101"/>
      <c r="N10" s="74"/>
    </row>
    <row r="11" spans="1:14" ht="12.75">
      <c r="A11" s="95"/>
      <c r="B11" s="211" t="s">
        <v>70</v>
      </c>
      <c r="C11" s="102"/>
      <c r="D11" s="98"/>
      <c r="E11" s="102"/>
      <c r="F11" s="99"/>
      <c r="G11" s="102"/>
      <c r="H11" s="98"/>
      <c r="I11" s="102"/>
      <c r="J11" s="98"/>
      <c r="K11" s="102"/>
      <c r="L11" s="100"/>
      <c r="M11" s="101"/>
      <c r="N11" s="74"/>
    </row>
    <row r="12" spans="1:14" ht="12.75">
      <c r="A12" s="95"/>
      <c r="B12" s="212" t="s">
        <v>107</v>
      </c>
      <c r="C12" s="102"/>
      <c r="D12" s="98"/>
      <c r="E12" s="102"/>
      <c r="F12" s="99"/>
      <c r="G12" s="102"/>
      <c r="H12" s="98"/>
      <c r="I12" s="102"/>
      <c r="J12" s="98"/>
      <c r="K12" s="102"/>
      <c r="L12" s="100"/>
      <c r="M12" s="101"/>
      <c r="N12" s="74"/>
    </row>
    <row r="13" spans="1:14" ht="12.75">
      <c r="A13" s="95"/>
      <c r="B13" s="87" t="s">
        <v>108</v>
      </c>
      <c r="C13" s="105">
        <v>81135</v>
      </c>
      <c r="D13" s="99"/>
      <c r="E13" s="105">
        <v>35803</v>
      </c>
      <c r="F13" s="99"/>
      <c r="G13" s="105">
        <v>27253</v>
      </c>
      <c r="H13" s="99"/>
      <c r="I13" s="105">
        <v>-129063</v>
      </c>
      <c r="J13" s="99"/>
      <c r="K13" s="105">
        <f>SUM(C13:I13)</f>
        <v>15128</v>
      </c>
      <c r="L13" s="103">
        <v>-1</v>
      </c>
      <c r="M13" s="101"/>
      <c r="N13" s="74"/>
    </row>
    <row r="14" spans="1:14" s="201" customFormat="1" ht="12.75" hidden="1">
      <c r="A14" s="220"/>
      <c r="B14" s="96" t="s">
        <v>98</v>
      </c>
      <c r="C14" s="105">
        <v>0</v>
      </c>
      <c r="D14" s="99"/>
      <c r="E14" s="105">
        <v>0</v>
      </c>
      <c r="F14" s="99"/>
      <c r="G14" s="105">
        <v>0</v>
      </c>
      <c r="H14" s="99"/>
      <c r="I14" s="105">
        <v>0</v>
      </c>
      <c r="J14" s="99"/>
      <c r="K14" s="105">
        <f>SUM(C14:I14)</f>
        <v>0</v>
      </c>
      <c r="L14" s="103"/>
      <c r="M14" s="101"/>
      <c r="N14" s="221"/>
    </row>
    <row r="15" spans="1:14" ht="12.75">
      <c r="A15" s="104"/>
      <c r="B15" s="96" t="s">
        <v>99</v>
      </c>
      <c r="C15" s="105">
        <v>0</v>
      </c>
      <c r="D15" s="99"/>
      <c r="E15" s="105">
        <v>0</v>
      </c>
      <c r="F15" s="99"/>
      <c r="G15" s="105">
        <v>0</v>
      </c>
      <c r="H15" s="99"/>
      <c r="I15" s="105">
        <f>'[1]Condensed PL'!H32</f>
        <v>-2666</v>
      </c>
      <c r="J15" s="99"/>
      <c r="K15" s="105">
        <f>SUM(C15:I15)</f>
        <v>-2666</v>
      </c>
      <c r="L15" s="103">
        <v>0</v>
      </c>
      <c r="M15" s="106"/>
      <c r="N15" s="107"/>
    </row>
    <row r="16" spans="1:14" ht="12.75">
      <c r="A16" s="104"/>
      <c r="B16" s="96"/>
      <c r="C16" s="105"/>
      <c r="D16" s="99"/>
      <c r="E16" s="105"/>
      <c r="F16" s="99"/>
      <c r="G16" s="105"/>
      <c r="H16" s="99"/>
      <c r="I16" s="105"/>
      <c r="J16" s="99"/>
      <c r="K16" s="105"/>
      <c r="L16" s="103">
        <v>0</v>
      </c>
      <c r="M16" s="106"/>
      <c r="N16" s="107"/>
    </row>
    <row r="17" spans="1:14" ht="12.75">
      <c r="A17" s="95"/>
      <c r="B17" s="87" t="s">
        <v>111</v>
      </c>
      <c r="C17" s="108">
        <f>SUM(C13:C16)</f>
        <v>81135</v>
      </c>
      <c r="D17" s="99"/>
      <c r="E17" s="108">
        <f>SUM(E13:E16)</f>
        <v>35803</v>
      </c>
      <c r="F17" s="99"/>
      <c r="G17" s="108">
        <f>SUM(G13:G16)</f>
        <v>27253</v>
      </c>
      <c r="H17" s="99"/>
      <c r="I17" s="108">
        <f>SUM(I13:I16)</f>
        <v>-131729</v>
      </c>
      <c r="J17" s="99"/>
      <c r="K17" s="108">
        <f>SUM(K13:K16)</f>
        <v>12462</v>
      </c>
      <c r="L17" s="100"/>
      <c r="M17" s="193"/>
      <c r="N17" s="109"/>
    </row>
    <row r="18" spans="1:14" ht="12.75">
      <c r="A18" s="95"/>
      <c r="B18" s="96"/>
      <c r="C18" s="105"/>
      <c r="D18" s="98"/>
      <c r="E18" s="105"/>
      <c r="F18" s="99"/>
      <c r="G18" s="105"/>
      <c r="H18" s="98"/>
      <c r="I18" s="105"/>
      <c r="J18" s="98"/>
      <c r="K18" s="213"/>
      <c r="L18" s="100"/>
      <c r="M18" s="101"/>
      <c r="N18" s="74"/>
    </row>
    <row r="19" spans="1:14" ht="12.75" customHeight="1">
      <c r="A19" s="95"/>
      <c r="B19" s="96"/>
      <c r="C19" s="105"/>
      <c r="D19" s="98"/>
      <c r="E19" s="105"/>
      <c r="F19" s="99"/>
      <c r="G19" s="105"/>
      <c r="H19" s="98"/>
      <c r="I19" s="105"/>
      <c r="J19" s="98"/>
      <c r="K19" s="213"/>
      <c r="L19" s="100"/>
      <c r="M19" s="101"/>
      <c r="N19" s="74"/>
    </row>
    <row r="20" spans="1:14" ht="12.75">
      <c r="A20" s="95"/>
      <c r="B20" s="211" t="s">
        <v>70</v>
      </c>
      <c r="C20" s="102"/>
      <c r="D20" s="98"/>
      <c r="E20" s="102"/>
      <c r="F20" s="99"/>
      <c r="G20" s="102"/>
      <c r="H20" s="98"/>
      <c r="I20" s="102"/>
      <c r="J20" s="98"/>
      <c r="K20" s="102"/>
      <c r="L20" s="100"/>
      <c r="M20" s="101"/>
      <c r="N20" s="74"/>
    </row>
    <row r="21" spans="1:14" ht="12.75">
      <c r="A21" s="95"/>
      <c r="B21" s="212" t="s">
        <v>114</v>
      </c>
      <c r="C21" s="102"/>
      <c r="D21" s="98"/>
      <c r="E21" s="102"/>
      <c r="F21" s="99"/>
      <c r="G21" s="102"/>
      <c r="H21" s="98"/>
      <c r="I21" s="102"/>
      <c r="J21" s="98"/>
      <c r="K21" s="102"/>
      <c r="L21" s="100"/>
      <c r="M21" s="101"/>
      <c r="N21" s="74"/>
    </row>
    <row r="22" spans="1:14" ht="12.75">
      <c r="A22" s="95"/>
      <c r="B22" s="87" t="s">
        <v>86</v>
      </c>
      <c r="C22" s="105">
        <v>81135</v>
      </c>
      <c r="D22" s="99"/>
      <c r="E22" s="105">
        <v>35803</v>
      </c>
      <c r="F22" s="99"/>
      <c r="G22" s="105">
        <v>27517</v>
      </c>
      <c r="H22" s="99"/>
      <c r="I22" s="105">
        <v>-123110</v>
      </c>
      <c r="J22" s="99"/>
      <c r="K22" s="105">
        <f>SUM(C22:I22)</f>
        <v>21345</v>
      </c>
      <c r="L22" s="100"/>
      <c r="M22" s="101"/>
      <c r="N22" s="74"/>
    </row>
    <row r="23" spans="1:14" ht="12.75">
      <c r="A23" s="104"/>
      <c r="B23" s="96" t="s">
        <v>99</v>
      </c>
      <c r="C23" s="105">
        <v>0</v>
      </c>
      <c r="D23" s="99"/>
      <c r="E23" s="105">
        <v>0</v>
      </c>
      <c r="F23" s="99"/>
      <c r="G23" s="105">
        <v>0</v>
      </c>
      <c r="H23" s="99"/>
      <c r="I23" s="105">
        <v>-2045</v>
      </c>
      <c r="J23" s="99"/>
      <c r="K23" s="105">
        <f>SUM(C23:I23)</f>
        <v>-2045</v>
      </c>
      <c r="L23" s="103">
        <v>0</v>
      </c>
      <c r="M23" s="106"/>
      <c r="N23" s="107"/>
    </row>
    <row r="24" spans="1:14" ht="12.75">
      <c r="A24" s="95"/>
      <c r="B24" s="96"/>
      <c r="C24" s="105"/>
      <c r="D24" s="99"/>
      <c r="E24" s="105"/>
      <c r="F24" s="99"/>
      <c r="G24" s="105"/>
      <c r="H24" s="99"/>
      <c r="I24" s="105"/>
      <c r="J24" s="99"/>
      <c r="K24" s="105"/>
      <c r="L24" s="100"/>
      <c r="M24" s="101"/>
      <c r="N24" s="74"/>
    </row>
    <row r="25" spans="1:14" ht="12.75">
      <c r="A25" s="95"/>
      <c r="B25" s="87" t="s">
        <v>115</v>
      </c>
      <c r="C25" s="108">
        <f>SUM(C22:C23)</f>
        <v>81135</v>
      </c>
      <c r="D25" s="99"/>
      <c r="E25" s="108">
        <f>SUM(E22:E23)</f>
        <v>35803</v>
      </c>
      <c r="F25" s="99"/>
      <c r="G25" s="108">
        <f>SUM(G22:G23)</f>
        <v>27517</v>
      </c>
      <c r="H25" s="99"/>
      <c r="I25" s="108">
        <f>SUM(I22:I23)</f>
        <v>-125155</v>
      </c>
      <c r="J25" s="99"/>
      <c r="K25" s="108">
        <f>SUM(K22:K23)</f>
        <v>19300</v>
      </c>
      <c r="L25" s="100"/>
      <c r="M25" s="101"/>
      <c r="N25" s="74"/>
    </row>
    <row r="26" spans="1:14" ht="12.75">
      <c r="A26" s="95"/>
      <c r="B26" s="96"/>
      <c r="C26" s="99"/>
      <c r="D26" s="98"/>
      <c r="E26" s="99"/>
      <c r="F26" s="99"/>
      <c r="G26" s="99"/>
      <c r="H26" s="98"/>
      <c r="I26" s="99"/>
      <c r="J26" s="98"/>
      <c r="K26" s="129"/>
      <c r="L26" s="100"/>
      <c r="M26" s="101"/>
      <c r="N26" s="74"/>
    </row>
    <row r="27" spans="1:14" ht="13.5" thickBot="1">
      <c r="A27" s="110"/>
      <c r="B27" s="111"/>
      <c r="C27" s="112"/>
      <c r="D27" s="112"/>
      <c r="E27" s="113"/>
      <c r="F27" s="113"/>
      <c r="G27" s="113"/>
      <c r="H27" s="112"/>
      <c r="I27" s="114"/>
      <c r="J27" s="115"/>
      <c r="K27" s="111"/>
      <c r="L27" s="116"/>
      <c r="M27" s="73"/>
      <c r="N27" s="74"/>
    </row>
    <row r="28" spans="1:14" ht="12.75">
      <c r="A28" s="74"/>
      <c r="B28" s="74"/>
      <c r="C28" s="117"/>
      <c r="D28" s="117"/>
      <c r="E28" s="117"/>
      <c r="F28" s="117"/>
      <c r="G28" s="74"/>
      <c r="H28" s="74"/>
      <c r="I28" s="74"/>
      <c r="J28" s="74"/>
      <c r="K28" s="74"/>
      <c r="L28" s="75"/>
      <c r="M28" s="74"/>
      <c r="N28" s="74"/>
    </row>
    <row r="29" spans="1:14" ht="12.75">
      <c r="A29" s="74"/>
      <c r="B29" s="232" t="s">
        <v>66</v>
      </c>
      <c r="C29" s="117"/>
      <c r="D29" s="117"/>
      <c r="E29" s="117"/>
      <c r="F29" s="117"/>
      <c r="G29" s="74"/>
      <c r="H29" s="74"/>
      <c r="I29" s="74"/>
      <c r="J29" s="74"/>
      <c r="K29" s="74"/>
      <c r="L29" s="75"/>
      <c r="M29" s="74"/>
      <c r="N29" s="74"/>
    </row>
    <row r="30" spans="1:14" ht="12.75">
      <c r="A30" s="74"/>
      <c r="B30" s="232" t="str">
        <f>'[1]Condensed CF'!B75</f>
        <v>Annual Audited Financial Report for the year ended 31 January 2005</v>
      </c>
      <c r="C30" s="117"/>
      <c r="D30" s="117"/>
      <c r="E30" s="117"/>
      <c r="F30" s="117"/>
      <c r="G30" s="74"/>
      <c r="H30" s="74"/>
      <c r="I30" s="74"/>
      <c r="J30" s="74"/>
      <c r="K30" s="74"/>
      <c r="L30" s="75"/>
      <c r="M30" s="74"/>
      <c r="N30" s="74"/>
    </row>
    <row r="31" spans="1:14" ht="12.75">
      <c r="A31" s="74"/>
      <c r="B31" s="74"/>
      <c r="C31" s="117"/>
      <c r="D31" s="117"/>
      <c r="E31" s="117"/>
      <c r="F31" s="117"/>
      <c r="G31" s="74"/>
      <c r="H31" s="74"/>
      <c r="I31" s="74"/>
      <c r="J31" s="74"/>
      <c r="K31" s="74"/>
      <c r="L31" s="75"/>
      <c r="M31" s="74"/>
      <c r="N31" s="74"/>
    </row>
    <row r="32" spans="1:14" ht="12.75">
      <c r="A32" s="74"/>
      <c r="B32" s="74"/>
      <c r="C32" s="117"/>
      <c r="D32" s="117"/>
      <c r="E32" s="117"/>
      <c r="F32" s="117"/>
      <c r="G32" s="74"/>
      <c r="H32" s="74"/>
      <c r="I32" s="74"/>
      <c r="J32" s="74"/>
      <c r="K32" s="74"/>
      <c r="L32" s="75"/>
      <c r="M32" s="74"/>
      <c r="N32" s="74"/>
    </row>
    <row r="33" spans="1:14" ht="12.75">
      <c r="A33" s="74"/>
      <c r="B33" s="74"/>
      <c r="C33" s="117"/>
      <c r="D33" s="117"/>
      <c r="E33" s="117"/>
      <c r="F33" s="117"/>
      <c r="G33" s="74"/>
      <c r="H33" s="74"/>
      <c r="I33" s="74"/>
      <c r="J33" s="74"/>
      <c r="K33" s="74"/>
      <c r="L33" s="75"/>
      <c r="M33" s="74"/>
      <c r="N33" s="74"/>
    </row>
    <row r="34" spans="1:14" ht="12.75">
      <c r="A34" s="74"/>
      <c r="B34" s="74"/>
      <c r="C34" s="117"/>
      <c r="D34" s="117"/>
      <c r="E34" s="117"/>
      <c r="F34" s="117"/>
      <c r="G34" s="74"/>
      <c r="H34" s="74"/>
      <c r="I34" s="74"/>
      <c r="J34" s="74"/>
      <c r="K34" s="74"/>
      <c r="L34" s="75"/>
      <c r="M34" s="74"/>
      <c r="N34" s="74"/>
    </row>
    <row r="35" spans="1:14" ht="12.75">
      <c r="A35" s="74"/>
      <c r="B35" s="74"/>
      <c r="C35" s="117"/>
      <c r="D35" s="117"/>
      <c r="E35" s="117"/>
      <c r="F35" s="117"/>
      <c r="G35" s="74"/>
      <c r="H35" s="74"/>
      <c r="I35" s="74"/>
      <c r="J35" s="74"/>
      <c r="K35" s="74"/>
      <c r="L35" s="75"/>
      <c r="M35" s="74"/>
      <c r="N35" s="74"/>
    </row>
    <row r="36" spans="1:14" ht="12.75">
      <c r="A36" s="74"/>
      <c r="B36" s="74"/>
      <c r="C36" s="117"/>
      <c r="D36" s="117"/>
      <c r="E36" s="117"/>
      <c r="F36" s="117"/>
      <c r="G36" s="74"/>
      <c r="H36" s="74"/>
      <c r="I36" s="74"/>
      <c r="J36" s="74"/>
      <c r="K36" s="74"/>
      <c r="L36" s="74"/>
      <c r="M36" s="74"/>
      <c r="N36" s="74"/>
    </row>
    <row r="37" spans="1:14" ht="12.75">
      <c r="A37" s="74"/>
      <c r="B37" s="74"/>
      <c r="C37" s="117"/>
      <c r="D37" s="117"/>
      <c r="E37" s="117"/>
      <c r="F37" s="117"/>
      <c r="G37" s="74"/>
      <c r="H37" s="74"/>
      <c r="I37" s="74"/>
      <c r="J37" s="74"/>
      <c r="K37" s="74"/>
      <c r="L37" s="74"/>
      <c r="M37" s="74"/>
      <c r="N37" s="74"/>
    </row>
    <row r="38" spans="1:14" ht="12.75">
      <c r="A38" s="74"/>
      <c r="B38" s="74"/>
      <c r="C38" s="117"/>
      <c r="D38" s="117"/>
      <c r="E38" s="117"/>
      <c r="F38" s="117"/>
      <c r="G38" s="74"/>
      <c r="H38" s="74"/>
      <c r="I38" s="74"/>
      <c r="J38" s="74"/>
      <c r="K38" s="74"/>
      <c r="L38" s="74"/>
      <c r="M38" s="74"/>
      <c r="N38" s="74"/>
    </row>
    <row r="39" spans="1:14" ht="12.75">
      <c r="A39" s="74"/>
      <c r="B39" s="74"/>
      <c r="C39" s="117"/>
      <c r="D39" s="117"/>
      <c r="E39" s="117"/>
      <c r="F39" s="117"/>
      <c r="G39" s="74"/>
      <c r="H39" s="74"/>
      <c r="I39" s="74"/>
      <c r="J39" s="74"/>
      <c r="K39" s="74"/>
      <c r="L39" s="74"/>
      <c r="M39" s="74"/>
      <c r="N39" s="74"/>
    </row>
    <row r="40" spans="1:14" ht="12.75">
      <c r="A40" s="74"/>
      <c r="B40" s="74"/>
      <c r="C40" s="117"/>
      <c r="D40" s="117"/>
      <c r="E40" s="117"/>
      <c r="F40" s="117"/>
      <c r="G40" s="74"/>
      <c r="H40" s="74"/>
      <c r="I40" s="74"/>
      <c r="J40" s="74"/>
      <c r="K40" s="74"/>
      <c r="L40" s="74"/>
      <c r="M40" s="74"/>
      <c r="N40" s="74"/>
    </row>
    <row r="41" spans="1:14" ht="12.75">
      <c r="A41" s="74"/>
      <c r="B41" s="74"/>
      <c r="C41" s="117"/>
      <c r="D41" s="117"/>
      <c r="E41" s="117"/>
      <c r="F41" s="117"/>
      <c r="G41" s="117"/>
      <c r="H41" s="74"/>
      <c r="I41" s="74"/>
      <c r="J41" s="74"/>
      <c r="K41" s="74"/>
      <c r="L41" s="74"/>
      <c r="M41" s="74"/>
      <c r="N41" s="74"/>
    </row>
    <row r="42" spans="1:14" ht="12.75">
      <c r="A42" s="74"/>
      <c r="B42" s="74"/>
      <c r="C42" s="117"/>
      <c r="D42" s="117"/>
      <c r="E42" s="117"/>
      <c r="F42" s="117"/>
      <c r="G42" s="117"/>
      <c r="H42" s="74"/>
      <c r="I42" s="74"/>
      <c r="J42" s="74"/>
      <c r="K42" s="74"/>
      <c r="L42" s="74"/>
      <c r="M42" s="74"/>
      <c r="N42" s="74"/>
    </row>
    <row r="43" spans="1:14" ht="12.75">
      <c r="A43" s="74"/>
      <c r="B43" s="74"/>
      <c r="C43" s="117"/>
      <c r="D43" s="117"/>
      <c r="E43" s="117"/>
      <c r="F43" s="117"/>
      <c r="G43" s="117"/>
      <c r="H43" s="74"/>
      <c r="I43" s="74"/>
      <c r="J43" s="74"/>
      <c r="K43" s="74"/>
      <c r="L43" s="74"/>
      <c r="M43" s="74"/>
      <c r="N43" s="74"/>
    </row>
    <row r="44" spans="1:14" ht="12.75">
      <c r="A44" s="74"/>
      <c r="B44" s="74"/>
      <c r="C44" s="117"/>
      <c r="D44" s="117"/>
      <c r="E44" s="117"/>
      <c r="F44" s="117"/>
      <c r="G44" s="117"/>
      <c r="H44" s="74"/>
      <c r="I44" s="74"/>
      <c r="J44" s="74"/>
      <c r="K44" s="74"/>
      <c r="L44" s="74"/>
      <c r="M44" s="74"/>
      <c r="N44" s="74"/>
    </row>
    <row r="45" spans="1:14" ht="12.75">
      <c r="A45" s="74"/>
      <c r="B45" s="74"/>
      <c r="C45" s="117"/>
      <c r="D45" s="117"/>
      <c r="E45" s="117"/>
      <c r="F45" s="117"/>
      <c r="G45" s="117"/>
      <c r="H45" s="74"/>
      <c r="I45" s="74"/>
      <c r="J45" s="74"/>
      <c r="K45" s="74"/>
      <c r="L45" s="74"/>
      <c r="M45" s="74"/>
      <c r="N45" s="74"/>
    </row>
    <row r="46" spans="1:14" ht="12.75">
      <c r="A46" s="74"/>
      <c r="B46" s="74"/>
      <c r="C46" s="117"/>
      <c r="D46" s="117"/>
      <c r="E46" s="117"/>
      <c r="F46" s="117"/>
      <c r="G46" s="117"/>
      <c r="H46" s="74"/>
      <c r="I46" s="74"/>
      <c r="J46" s="74"/>
      <c r="K46" s="74"/>
      <c r="L46" s="74"/>
      <c r="M46" s="74"/>
      <c r="N46" s="74"/>
    </row>
    <row r="47" spans="1:14" ht="12.75">
      <c r="A47" s="74"/>
      <c r="B47" s="74"/>
      <c r="C47" s="117"/>
      <c r="D47" s="117"/>
      <c r="E47" s="117"/>
      <c r="F47" s="117"/>
      <c r="G47" s="117"/>
      <c r="H47" s="74"/>
      <c r="I47" s="74"/>
      <c r="J47" s="74"/>
      <c r="K47" s="74"/>
      <c r="L47" s="74"/>
      <c r="M47" s="74"/>
      <c r="N47" s="74"/>
    </row>
    <row r="48" spans="1:14" ht="12.75">
      <c r="A48" s="74"/>
      <c r="B48" s="74"/>
      <c r="C48" s="117"/>
      <c r="D48" s="117"/>
      <c r="E48" s="117"/>
      <c r="F48" s="117"/>
      <c r="G48" s="117"/>
      <c r="H48" s="74"/>
      <c r="I48" s="74"/>
      <c r="J48" s="74"/>
      <c r="K48" s="74"/>
      <c r="L48" s="74"/>
      <c r="M48" s="74"/>
      <c r="N48" s="74"/>
    </row>
    <row r="49" spans="1:14" ht="12.75">
      <c r="A49" s="74"/>
      <c r="B49" s="74"/>
      <c r="C49" s="117"/>
      <c r="D49" s="117"/>
      <c r="E49" s="117"/>
      <c r="F49" s="117"/>
      <c r="G49" s="117"/>
      <c r="H49" s="74"/>
      <c r="I49" s="74"/>
      <c r="J49" s="74"/>
      <c r="K49" s="74"/>
      <c r="L49" s="74"/>
      <c r="M49" s="74"/>
      <c r="N49" s="74"/>
    </row>
    <row r="50" spans="1:14" ht="12.75">
      <c r="A50" s="74"/>
      <c r="B50" s="74"/>
      <c r="C50" s="117"/>
      <c r="D50" s="117"/>
      <c r="E50" s="117"/>
      <c r="F50" s="117"/>
      <c r="G50" s="117"/>
      <c r="H50" s="74"/>
      <c r="I50" s="74"/>
      <c r="J50" s="74"/>
      <c r="K50" s="74"/>
      <c r="L50" s="74"/>
      <c r="M50" s="74"/>
      <c r="N50" s="74"/>
    </row>
    <row r="51" spans="1:14" ht="12.75">
      <c r="A51" s="74"/>
      <c r="B51" s="74"/>
      <c r="C51" s="117"/>
      <c r="D51" s="117"/>
      <c r="E51" s="117"/>
      <c r="F51" s="117"/>
      <c r="G51" s="117"/>
      <c r="H51" s="74"/>
      <c r="I51" s="74"/>
      <c r="J51" s="74"/>
      <c r="K51" s="74"/>
      <c r="L51" s="74"/>
      <c r="M51" s="74"/>
      <c r="N51" s="74"/>
    </row>
    <row r="52" spans="1:14" ht="12.75">
      <c r="A52" s="74"/>
      <c r="B52" s="74"/>
      <c r="C52" s="117"/>
      <c r="D52" s="117"/>
      <c r="E52" s="117"/>
      <c r="F52" s="117"/>
      <c r="G52" s="117"/>
      <c r="H52" s="74"/>
      <c r="I52" s="74"/>
      <c r="J52" s="74"/>
      <c r="K52" s="74"/>
      <c r="L52" s="74"/>
      <c r="M52" s="74"/>
      <c r="N52" s="74"/>
    </row>
    <row r="53" spans="1:14" ht="12.75">
      <c r="A53" s="74"/>
      <c r="B53" s="74"/>
      <c r="C53" s="117"/>
      <c r="D53" s="117"/>
      <c r="E53" s="117"/>
      <c r="F53" s="117"/>
      <c r="G53" s="117"/>
      <c r="H53" s="74"/>
      <c r="I53" s="74"/>
      <c r="J53" s="74"/>
      <c r="K53" s="74"/>
      <c r="L53" s="74"/>
      <c r="M53" s="74"/>
      <c r="N53" s="74"/>
    </row>
    <row r="54" spans="1:14" ht="12.75">
      <c r="A54" s="74"/>
      <c r="B54" s="74"/>
      <c r="C54" s="117"/>
      <c r="D54" s="117"/>
      <c r="E54" s="117"/>
      <c r="F54" s="117"/>
      <c r="G54" s="117"/>
      <c r="H54" s="74"/>
      <c r="I54" s="74"/>
      <c r="J54" s="74"/>
      <c r="K54" s="74"/>
      <c r="L54" s="74"/>
      <c r="M54" s="74"/>
      <c r="N54" s="74"/>
    </row>
    <row r="55" spans="1:14" ht="12.75">
      <c r="A55" s="74"/>
      <c r="B55" s="74"/>
      <c r="C55" s="117"/>
      <c r="D55" s="117"/>
      <c r="E55" s="117"/>
      <c r="F55" s="117"/>
      <c r="G55" s="117"/>
      <c r="H55" s="74"/>
      <c r="I55" s="74"/>
      <c r="J55" s="74"/>
      <c r="K55" s="74"/>
      <c r="L55" s="74"/>
      <c r="M55" s="74"/>
      <c r="N55" s="74"/>
    </row>
    <row r="56" spans="1:14" ht="12.75">
      <c r="A56" s="74"/>
      <c r="B56" s="74"/>
      <c r="C56" s="117"/>
      <c r="D56" s="117"/>
      <c r="E56" s="117"/>
      <c r="F56" s="117"/>
      <c r="G56" s="117"/>
      <c r="H56" s="74"/>
      <c r="I56" s="74"/>
      <c r="J56" s="74"/>
      <c r="K56" s="74"/>
      <c r="L56" s="74"/>
      <c r="M56" s="74"/>
      <c r="N56" s="74"/>
    </row>
    <row r="57" spans="1:14" ht="12.75">
      <c r="A57" s="74"/>
      <c r="B57" s="74"/>
      <c r="C57" s="117"/>
      <c r="D57" s="117"/>
      <c r="E57" s="117"/>
      <c r="F57" s="117"/>
      <c r="G57" s="117"/>
      <c r="H57" s="74"/>
      <c r="I57" s="74"/>
      <c r="J57" s="74"/>
      <c r="K57" s="74"/>
      <c r="L57" s="74"/>
      <c r="M57" s="74"/>
      <c r="N57" s="74"/>
    </row>
    <row r="58" spans="1:14" ht="12.75">
      <c r="A58" s="74"/>
      <c r="B58" s="74"/>
      <c r="C58" s="117"/>
      <c r="D58" s="117"/>
      <c r="E58" s="117"/>
      <c r="F58" s="117"/>
      <c r="G58" s="117"/>
      <c r="H58" s="74"/>
      <c r="I58" s="74"/>
      <c r="J58" s="74"/>
      <c r="K58" s="74"/>
      <c r="L58" s="74"/>
      <c r="M58" s="74"/>
      <c r="N58" s="74"/>
    </row>
    <row r="59" spans="1:14" ht="12.75">
      <c r="A59" s="74"/>
      <c r="B59" s="74"/>
      <c r="C59" s="117"/>
      <c r="D59" s="117"/>
      <c r="E59" s="117"/>
      <c r="F59" s="117"/>
      <c r="G59" s="117"/>
      <c r="H59" s="74"/>
      <c r="I59" s="74"/>
      <c r="J59" s="74"/>
      <c r="K59" s="74"/>
      <c r="L59" s="74"/>
      <c r="M59" s="74"/>
      <c r="N59" s="74"/>
    </row>
    <row r="60" spans="1:14" ht="12.75">
      <c r="A60" s="74"/>
      <c r="B60" s="74"/>
      <c r="C60" s="117"/>
      <c r="D60" s="117"/>
      <c r="E60" s="117"/>
      <c r="F60" s="117"/>
      <c r="G60" s="117"/>
      <c r="H60" s="74"/>
      <c r="I60" s="74"/>
      <c r="J60" s="74"/>
      <c r="K60" s="74"/>
      <c r="L60" s="74"/>
      <c r="M60" s="74"/>
      <c r="N60" s="74"/>
    </row>
    <row r="61" spans="1:14" ht="12.75">
      <c r="A61" s="74"/>
      <c r="B61" s="74"/>
      <c r="C61" s="117"/>
      <c r="D61" s="117"/>
      <c r="E61" s="117"/>
      <c r="F61" s="117"/>
      <c r="G61" s="117"/>
      <c r="H61" s="74"/>
      <c r="I61" s="74"/>
      <c r="J61" s="74"/>
      <c r="K61" s="74"/>
      <c r="L61" s="74"/>
      <c r="M61" s="74"/>
      <c r="N61" s="74"/>
    </row>
    <row r="62" spans="1:14" ht="12.75">
      <c r="A62" s="74"/>
      <c r="B62" s="74"/>
      <c r="C62" s="117"/>
      <c r="D62" s="117"/>
      <c r="E62" s="117"/>
      <c r="F62" s="117"/>
      <c r="G62" s="117"/>
      <c r="H62" s="74"/>
      <c r="I62" s="74"/>
      <c r="J62" s="74"/>
      <c r="K62" s="74"/>
      <c r="L62" s="74"/>
      <c r="M62" s="74"/>
      <c r="N62" s="74"/>
    </row>
    <row r="63" spans="1:14" ht="12.75">
      <c r="A63" s="74"/>
      <c r="B63" s="74"/>
      <c r="C63" s="117"/>
      <c r="D63" s="117"/>
      <c r="E63" s="117"/>
      <c r="F63" s="117"/>
      <c r="G63" s="117"/>
      <c r="H63" s="74"/>
      <c r="I63" s="74"/>
      <c r="J63" s="74"/>
      <c r="K63" s="74"/>
      <c r="L63" s="74"/>
      <c r="M63" s="74"/>
      <c r="N63" s="74"/>
    </row>
    <row r="64" spans="1:14" ht="12.75">
      <c r="A64" s="74"/>
      <c r="B64" s="74"/>
      <c r="C64" s="117"/>
      <c r="D64" s="117"/>
      <c r="E64" s="117"/>
      <c r="F64" s="117"/>
      <c r="G64" s="117"/>
      <c r="H64" s="74"/>
      <c r="I64" s="74"/>
      <c r="J64" s="74"/>
      <c r="K64" s="74"/>
      <c r="L64" s="74"/>
      <c r="M64" s="74"/>
      <c r="N64" s="74"/>
    </row>
    <row r="65" spans="1:14" ht="12.75">
      <c r="A65" s="74"/>
      <c r="B65" s="74"/>
      <c r="C65" s="117"/>
      <c r="D65" s="117"/>
      <c r="E65" s="117"/>
      <c r="F65" s="117"/>
      <c r="G65" s="117"/>
      <c r="H65" s="74"/>
      <c r="I65" s="74"/>
      <c r="J65" s="74"/>
      <c r="K65" s="74"/>
      <c r="L65" s="74"/>
      <c r="M65" s="74"/>
      <c r="N65" s="74"/>
    </row>
    <row r="66" spans="1:14" ht="12.75">
      <c r="A66" s="74"/>
      <c r="B66" s="74"/>
      <c r="C66" s="117"/>
      <c r="D66" s="117"/>
      <c r="E66" s="117"/>
      <c r="F66" s="117"/>
      <c r="G66" s="117"/>
      <c r="H66" s="74"/>
      <c r="I66" s="74"/>
      <c r="J66" s="74"/>
      <c r="K66" s="74"/>
      <c r="L66" s="74"/>
      <c r="M66" s="74"/>
      <c r="N66" s="74"/>
    </row>
    <row r="67" spans="1:14" ht="12.75">
      <c r="A67" s="74"/>
      <c r="B67" s="74"/>
      <c r="C67" s="117"/>
      <c r="D67" s="117"/>
      <c r="E67" s="117"/>
      <c r="F67" s="117"/>
      <c r="G67" s="117"/>
      <c r="H67" s="74"/>
      <c r="I67" s="74"/>
      <c r="J67" s="74"/>
      <c r="K67" s="74"/>
      <c r="L67" s="74"/>
      <c r="M67" s="74"/>
      <c r="N67" s="74"/>
    </row>
    <row r="68" spans="1:14" ht="12.75">
      <c r="A68" s="74"/>
      <c r="B68" s="74"/>
      <c r="C68" s="117"/>
      <c r="D68" s="117"/>
      <c r="E68" s="117"/>
      <c r="F68" s="117"/>
      <c r="G68" s="117"/>
      <c r="H68" s="74"/>
      <c r="I68" s="74"/>
      <c r="J68" s="74"/>
      <c r="K68" s="74"/>
      <c r="L68" s="74"/>
      <c r="M68" s="74"/>
      <c r="N68" s="74"/>
    </row>
    <row r="69" spans="1:14" ht="12.75">
      <c r="A69" s="74"/>
      <c r="B69" s="74"/>
      <c r="C69" s="117"/>
      <c r="D69" s="117"/>
      <c r="E69" s="117"/>
      <c r="F69" s="117"/>
      <c r="G69" s="117"/>
      <c r="H69" s="74"/>
      <c r="I69" s="74"/>
      <c r="J69" s="74"/>
      <c r="K69" s="74"/>
      <c r="L69" s="74"/>
      <c r="M69" s="74"/>
      <c r="N69" s="74"/>
    </row>
    <row r="70" spans="1:14" ht="12.75">
      <c r="A70" s="74"/>
      <c r="B70" s="74"/>
      <c r="C70" s="117"/>
      <c r="D70" s="117"/>
      <c r="E70" s="117"/>
      <c r="F70" s="117"/>
      <c r="G70" s="117"/>
      <c r="H70" s="74"/>
      <c r="I70" s="74"/>
      <c r="J70" s="74"/>
      <c r="K70" s="74"/>
      <c r="L70" s="74"/>
      <c r="M70" s="74"/>
      <c r="N70" s="74"/>
    </row>
    <row r="71" spans="1:14" ht="12.75">
      <c r="A71" s="74"/>
      <c r="B71" s="74"/>
      <c r="C71" s="117"/>
      <c r="D71" s="117"/>
      <c r="E71" s="117"/>
      <c r="F71" s="117"/>
      <c r="G71" s="117"/>
      <c r="H71" s="74"/>
      <c r="I71" s="74"/>
      <c r="J71" s="74"/>
      <c r="K71" s="74"/>
      <c r="L71" s="74"/>
      <c r="M71" s="74"/>
      <c r="N71" s="74"/>
    </row>
    <row r="72" spans="1:14" ht="12.75">
      <c r="A72" s="74"/>
      <c r="B72" s="74"/>
      <c r="C72" s="117"/>
      <c r="D72" s="117"/>
      <c r="E72" s="117"/>
      <c r="F72" s="117"/>
      <c r="G72" s="117"/>
      <c r="H72" s="74"/>
      <c r="I72" s="74"/>
      <c r="J72" s="74"/>
      <c r="K72" s="74"/>
      <c r="L72" s="74"/>
      <c r="M72" s="74"/>
      <c r="N72" s="74"/>
    </row>
    <row r="73" spans="1:14" ht="12.75">
      <c r="A73" s="74"/>
      <c r="B73" s="74"/>
      <c r="C73" s="117"/>
      <c r="D73" s="117"/>
      <c r="E73" s="117"/>
      <c r="F73" s="117"/>
      <c r="G73" s="117"/>
      <c r="H73" s="74"/>
      <c r="I73" s="74"/>
      <c r="J73" s="74"/>
      <c r="K73" s="74"/>
      <c r="L73" s="74"/>
      <c r="M73" s="74"/>
      <c r="N73" s="74"/>
    </row>
    <row r="74" spans="1:14" ht="12.75">
      <c r="A74" s="74"/>
      <c r="B74" s="74"/>
      <c r="C74" s="117"/>
      <c r="D74" s="117"/>
      <c r="E74" s="117"/>
      <c r="F74" s="117"/>
      <c r="G74" s="117"/>
      <c r="H74" s="74"/>
      <c r="I74" s="74"/>
      <c r="J74" s="74"/>
      <c r="K74" s="74"/>
      <c r="L74" s="74"/>
      <c r="M74" s="74"/>
      <c r="N74" s="74"/>
    </row>
    <row r="75" spans="1:14" ht="12.75">
      <c r="A75" s="74"/>
      <c r="B75" s="74"/>
      <c r="C75" s="117"/>
      <c r="D75" s="117"/>
      <c r="E75" s="117"/>
      <c r="F75" s="117"/>
      <c r="G75" s="117"/>
      <c r="H75" s="74"/>
      <c r="I75" s="74"/>
      <c r="J75" s="74"/>
      <c r="K75" s="74"/>
      <c r="L75" s="74"/>
      <c r="M75" s="74"/>
      <c r="N75" s="74"/>
    </row>
    <row r="76" spans="1:14" ht="12.75">
      <c r="A76" s="74"/>
      <c r="B76" s="74"/>
      <c r="C76" s="117"/>
      <c r="D76" s="117"/>
      <c r="E76" s="117"/>
      <c r="F76" s="117"/>
      <c r="G76" s="117"/>
      <c r="H76" s="74"/>
      <c r="I76" s="74"/>
      <c r="J76" s="74"/>
      <c r="K76" s="74"/>
      <c r="L76" s="74"/>
      <c r="M76" s="74"/>
      <c r="N76" s="74"/>
    </row>
    <row r="77" spans="1:14" ht="12.75">
      <c r="A77" s="74"/>
      <c r="B77" s="74"/>
      <c r="C77" s="117"/>
      <c r="D77" s="117"/>
      <c r="E77" s="117"/>
      <c r="F77" s="117"/>
      <c r="G77" s="117"/>
      <c r="H77" s="74"/>
      <c r="I77" s="74"/>
      <c r="J77" s="74"/>
      <c r="K77" s="74"/>
      <c r="L77" s="74"/>
      <c r="M77" s="74"/>
      <c r="N77" s="74"/>
    </row>
    <row r="78" spans="1:14" ht="12.75">
      <c r="A78" s="74"/>
      <c r="B78" s="74"/>
      <c r="C78" s="117"/>
      <c r="D78" s="117"/>
      <c r="E78" s="117"/>
      <c r="F78" s="117"/>
      <c r="G78" s="117"/>
      <c r="H78" s="74"/>
      <c r="I78" s="74"/>
      <c r="J78" s="74"/>
      <c r="K78" s="74"/>
      <c r="L78" s="74"/>
      <c r="M78" s="74"/>
      <c r="N78" s="74"/>
    </row>
    <row r="79" spans="1:14" ht="12.75">
      <c r="A79" s="74"/>
      <c r="B79" s="74"/>
      <c r="C79" s="117"/>
      <c r="D79" s="117"/>
      <c r="E79" s="117"/>
      <c r="F79" s="117"/>
      <c r="G79" s="117"/>
      <c r="H79" s="74"/>
      <c r="I79" s="74"/>
      <c r="J79" s="74"/>
      <c r="K79" s="74"/>
      <c r="L79" s="74"/>
      <c r="M79" s="74"/>
      <c r="N79" s="74"/>
    </row>
    <row r="80" spans="1:14" ht="12.75">
      <c r="A80" s="74"/>
      <c r="B80" s="74"/>
      <c r="C80" s="117"/>
      <c r="D80" s="117"/>
      <c r="E80" s="117"/>
      <c r="F80" s="117"/>
      <c r="G80" s="117"/>
      <c r="H80" s="74"/>
      <c r="I80" s="74"/>
      <c r="J80" s="74"/>
      <c r="K80" s="74"/>
      <c r="L80" s="74"/>
      <c r="M80" s="74"/>
      <c r="N80" s="74"/>
    </row>
    <row r="81" spans="1:14" ht="12.75">
      <c r="A81" s="74"/>
      <c r="B81" s="74"/>
      <c r="C81" s="117"/>
      <c r="D81" s="117"/>
      <c r="E81" s="117"/>
      <c r="F81" s="117"/>
      <c r="G81" s="117"/>
      <c r="H81" s="74"/>
      <c r="I81" s="74"/>
      <c r="J81" s="74"/>
      <c r="K81" s="74"/>
      <c r="L81" s="74"/>
      <c r="M81" s="74"/>
      <c r="N81" s="74"/>
    </row>
    <row r="82" spans="1:14" ht="12.75">
      <c r="A82" s="74"/>
      <c r="B82" s="74"/>
      <c r="C82" s="117"/>
      <c r="D82" s="117"/>
      <c r="E82" s="117"/>
      <c r="F82" s="117"/>
      <c r="G82" s="117"/>
      <c r="H82" s="74"/>
      <c r="I82" s="74"/>
      <c r="J82" s="74"/>
      <c r="K82" s="74"/>
      <c r="L82" s="74"/>
      <c r="M82" s="74"/>
      <c r="N82" s="74"/>
    </row>
    <row r="83" spans="1:14" ht="12.75">
      <c r="A83" s="74"/>
      <c r="B83" s="74"/>
      <c r="C83" s="117"/>
      <c r="D83" s="117"/>
      <c r="E83" s="117"/>
      <c r="F83" s="117"/>
      <c r="G83" s="117"/>
      <c r="H83" s="74"/>
      <c r="I83" s="74"/>
      <c r="J83" s="74"/>
      <c r="K83" s="74"/>
      <c r="L83" s="74"/>
      <c r="M83" s="74"/>
      <c r="N83" s="74"/>
    </row>
    <row r="84" spans="1:14" ht="12.75">
      <c r="A84" s="74"/>
      <c r="B84" s="74"/>
      <c r="C84" s="117"/>
      <c r="D84" s="117"/>
      <c r="E84" s="117"/>
      <c r="F84" s="117"/>
      <c r="G84" s="117"/>
      <c r="H84" s="74"/>
      <c r="I84" s="74"/>
      <c r="J84" s="74"/>
      <c r="K84" s="74"/>
      <c r="L84" s="74"/>
      <c r="M84" s="74"/>
      <c r="N84" s="74"/>
    </row>
    <row r="85" spans="1:14" ht="12.75">
      <c r="A85" s="74"/>
      <c r="B85" s="74"/>
      <c r="C85" s="117"/>
      <c r="D85" s="117"/>
      <c r="E85" s="117"/>
      <c r="F85" s="117"/>
      <c r="G85" s="117"/>
      <c r="H85" s="74"/>
      <c r="I85" s="74"/>
      <c r="J85" s="74"/>
      <c r="K85" s="74"/>
      <c r="L85" s="74"/>
      <c r="M85" s="74"/>
      <c r="N85" s="74"/>
    </row>
    <row r="86" spans="1:14" ht="12.75">
      <c r="A86" s="74"/>
      <c r="B86" s="74"/>
      <c r="C86" s="117"/>
      <c r="D86" s="117"/>
      <c r="E86" s="117"/>
      <c r="F86" s="117"/>
      <c r="G86" s="117"/>
      <c r="H86" s="74"/>
      <c r="I86" s="74"/>
      <c r="J86" s="74"/>
      <c r="K86" s="74"/>
      <c r="L86" s="74"/>
      <c r="M86" s="74"/>
      <c r="N86" s="74"/>
    </row>
    <row r="87" spans="1:14" ht="12.75">
      <c r="A87" s="74"/>
      <c r="B87" s="74"/>
      <c r="C87" s="117"/>
      <c r="D87" s="117"/>
      <c r="E87" s="117"/>
      <c r="F87" s="117"/>
      <c r="G87" s="117"/>
      <c r="H87" s="74"/>
      <c r="I87" s="74"/>
      <c r="J87" s="74"/>
      <c r="K87" s="74"/>
      <c r="L87" s="74"/>
      <c r="M87" s="74"/>
      <c r="N87" s="74"/>
    </row>
    <row r="88" spans="1:14" ht="12.75">
      <c r="A88" s="74"/>
      <c r="B88" s="74"/>
      <c r="C88" s="117"/>
      <c r="D88" s="117"/>
      <c r="E88" s="117"/>
      <c r="F88" s="117"/>
      <c r="G88" s="117"/>
      <c r="H88" s="74"/>
      <c r="I88" s="74"/>
      <c r="J88" s="74"/>
      <c r="K88" s="74"/>
      <c r="L88" s="74"/>
      <c r="M88" s="74"/>
      <c r="N88" s="74"/>
    </row>
    <row r="89" spans="1:14" ht="12.75">
      <c r="A89" s="74"/>
      <c r="B89" s="74"/>
      <c r="C89" s="117"/>
      <c r="D89" s="117"/>
      <c r="E89" s="117"/>
      <c r="F89" s="117"/>
      <c r="G89" s="117"/>
      <c r="H89" s="74"/>
      <c r="I89" s="74"/>
      <c r="J89" s="74"/>
      <c r="K89" s="74"/>
      <c r="L89" s="74"/>
      <c r="M89" s="74"/>
      <c r="N89" s="74"/>
    </row>
    <row r="90" spans="1:14" ht="12.75">
      <c r="A90" s="74"/>
      <c r="B90" s="74"/>
      <c r="C90" s="117"/>
      <c r="D90" s="117"/>
      <c r="E90" s="117"/>
      <c r="F90" s="117"/>
      <c r="G90" s="117"/>
      <c r="H90" s="74"/>
      <c r="I90" s="74"/>
      <c r="J90" s="74"/>
      <c r="K90" s="74"/>
      <c r="L90" s="74"/>
      <c r="M90" s="74"/>
      <c r="N90" s="74"/>
    </row>
    <row r="91" spans="1:14" ht="12.75">
      <c r="A91" s="74"/>
      <c r="B91" s="74"/>
      <c r="C91" s="117"/>
      <c r="D91" s="117"/>
      <c r="E91" s="117"/>
      <c r="F91" s="117"/>
      <c r="G91" s="117"/>
      <c r="H91" s="74"/>
      <c r="I91" s="74"/>
      <c r="J91" s="74"/>
      <c r="K91" s="74"/>
      <c r="L91" s="74"/>
      <c r="M91" s="74"/>
      <c r="N91" s="74"/>
    </row>
    <row r="92" spans="1:14" ht="12.75">
      <c r="A92" s="74"/>
      <c r="B92" s="74"/>
      <c r="C92" s="117"/>
      <c r="D92" s="117"/>
      <c r="E92" s="117"/>
      <c r="F92" s="117"/>
      <c r="G92" s="117"/>
      <c r="H92" s="74"/>
      <c r="I92" s="74"/>
      <c r="J92" s="74"/>
      <c r="K92" s="74"/>
      <c r="L92" s="74"/>
      <c r="M92" s="74"/>
      <c r="N92" s="74"/>
    </row>
    <row r="93" spans="1:14" ht="12.75">
      <c r="A93" s="74"/>
      <c r="B93" s="74"/>
      <c r="C93" s="117"/>
      <c r="D93" s="117"/>
      <c r="E93" s="117"/>
      <c r="F93" s="117"/>
      <c r="G93" s="117"/>
      <c r="H93" s="74"/>
      <c r="I93" s="74"/>
      <c r="J93" s="74"/>
      <c r="K93" s="74"/>
      <c r="L93" s="74"/>
      <c r="M93" s="74"/>
      <c r="N93" s="74"/>
    </row>
    <row r="94" spans="1:14" ht="12.75">
      <c r="A94" s="74"/>
      <c r="B94" s="74"/>
      <c r="C94" s="117"/>
      <c r="D94" s="117"/>
      <c r="E94" s="117"/>
      <c r="F94" s="117"/>
      <c r="G94" s="117"/>
      <c r="H94" s="74"/>
      <c r="I94" s="74"/>
      <c r="J94" s="74"/>
      <c r="K94" s="74"/>
      <c r="L94" s="74"/>
      <c r="M94" s="74"/>
      <c r="N94" s="74"/>
    </row>
    <row r="95" spans="1:14" ht="12.75">
      <c r="A95" s="74"/>
      <c r="B95" s="74"/>
      <c r="C95" s="117"/>
      <c r="D95" s="117"/>
      <c r="E95" s="117"/>
      <c r="F95" s="117"/>
      <c r="G95" s="117"/>
      <c r="H95" s="74"/>
      <c r="I95" s="74"/>
      <c r="J95" s="74"/>
      <c r="K95" s="74"/>
      <c r="L95" s="74"/>
      <c r="M95" s="74"/>
      <c r="N95" s="74"/>
    </row>
    <row r="96" spans="1:14" ht="12.75">
      <c r="A96" s="74"/>
      <c r="B96" s="74"/>
      <c r="C96" s="117"/>
      <c r="D96" s="117"/>
      <c r="E96" s="117"/>
      <c r="F96" s="117"/>
      <c r="G96" s="117"/>
      <c r="H96" s="74"/>
      <c r="I96" s="74"/>
      <c r="J96" s="74"/>
      <c r="K96" s="74"/>
      <c r="L96" s="74"/>
      <c r="M96" s="74"/>
      <c r="N96" s="74"/>
    </row>
    <row r="97" spans="1:14" ht="12.75">
      <c r="A97" s="74"/>
      <c r="B97" s="74"/>
      <c r="C97" s="117"/>
      <c r="D97" s="117"/>
      <c r="E97" s="117"/>
      <c r="F97" s="117"/>
      <c r="G97" s="117"/>
      <c r="H97" s="74"/>
      <c r="I97" s="74"/>
      <c r="J97" s="74"/>
      <c r="K97" s="74"/>
      <c r="L97" s="74"/>
      <c r="M97" s="74"/>
      <c r="N97" s="74"/>
    </row>
    <row r="98" spans="1:14" ht="12.75">
      <c r="A98" s="74"/>
      <c r="B98" s="74"/>
      <c r="C98" s="117"/>
      <c r="D98" s="117"/>
      <c r="E98" s="117"/>
      <c r="F98" s="117"/>
      <c r="G98" s="117"/>
      <c r="H98" s="74"/>
      <c r="I98" s="74"/>
      <c r="J98" s="74"/>
      <c r="K98" s="74"/>
      <c r="L98" s="74"/>
      <c r="M98" s="74"/>
      <c r="N98" s="74"/>
    </row>
    <row r="99" spans="1:14" ht="12.75">
      <c r="A99" s="74"/>
      <c r="B99" s="74"/>
      <c r="C99" s="117"/>
      <c r="D99" s="117"/>
      <c r="E99" s="117"/>
      <c r="F99" s="117"/>
      <c r="G99" s="117"/>
      <c r="H99" s="74"/>
      <c r="I99" s="74"/>
      <c r="J99" s="74"/>
      <c r="K99" s="74"/>
      <c r="L99" s="74"/>
      <c r="M99" s="74"/>
      <c r="N99" s="74"/>
    </row>
    <row r="100" spans="1:14" ht="12.75">
      <c r="A100" s="74"/>
      <c r="B100" s="74"/>
      <c r="C100" s="117"/>
      <c r="D100" s="117"/>
      <c r="E100" s="117"/>
      <c r="F100" s="117"/>
      <c r="G100" s="117"/>
      <c r="H100" s="74"/>
      <c r="I100" s="74"/>
      <c r="J100" s="74"/>
      <c r="K100" s="74"/>
      <c r="L100" s="74"/>
      <c r="M100" s="74"/>
      <c r="N100" s="74"/>
    </row>
    <row r="101" spans="1:14" ht="12.75">
      <c r="A101" s="74"/>
      <c r="B101" s="74"/>
      <c r="C101" s="117"/>
      <c r="D101" s="117"/>
      <c r="E101" s="117"/>
      <c r="F101" s="117"/>
      <c r="G101" s="117"/>
      <c r="H101" s="74"/>
      <c r="I101" s="74"/>
      <c r="J101" s="74"/>
      <c r="K101" s="74"/>
      <c r="L101" s="74"/>
      <c r="M101" s="74"/>
      <c r="N101" s="74"/>
    </row>
    <row r="102" spans="1:14" ht="12.75">
      <c r="A102" s="74"/>
      <c r="B102" s="74"/>
      <c r="C102" s="117"/>
      <c r="D102" s="117"/>
      <c r="E102" s="117"/>
      <c r="F102" s="117"/>
      <c r="G102" s="117"/>
      <c r="H102" s="74"/>
      <c r="I102" s="74"/>
      <c r="J102" s="74"/>
      <c r="K102" s="74"/>
      <c r="L102" s="74"/>
      <c r="M102" s="74"/>
      <c r="N102" s="74"/>
    </row>
    <row r="103" spans="1:14" ht="12.75">
      <c r="A103" s="74"/>
      <c r="B103" s="74"/>
      <c r="C103" s="117"/>
      <c r="D103" s="117"/>
      <c r="E103" s="117"/>
      <c r="F103" s="117"/>
      <c r="G103" s="117"/>
      <c r="H103" s="74"/>
      <c r="I103" s="74"/>
      <c r="J103" s="74"/>
      <c r="K103" s="74"/>
      <c r="L103" s="74"/>
      <c r="M103" s="74"/>
      <c r="N103" s="74"/>
    </row>
    <row r="104" spans="1:14" ht="12.75">
      <c r="A104" s="74"/>
      <c r="B104" s="74"/>
      <c r="C104" s="117"/>
      <c r="D104" s="117"/>
      <c r="E104" s="117"/>
      <c r="F104" s="117"/>
      <c r="G104" s="117"/>
      <c r="H104" s="74"/>
      <c r="I104" s="74"/>
      <c r="J104" s="74"/>
      <c r="K104" s="74"/>
      <c r="L104" s="74"/>
      <c r="M104" s="74"/>
      <c r="N104" s="74"/>
    </row>
    <row r="105" spans="1:14" ht="12.75">
      <c r="A105" s="74"/>
      <c r="B105" s="74"/>
      <c r="C105" s="117"/>
      <c r="D105" s="117"/>
      <c r="E105" s="117"/>
      <c r="F105" s="117"/>
      <c r="G105" s="117"/>
      <c r="H105" s="74"/>
      <c r="I105" s="74"/>
      <c r="J105" s="74"/>
      <c r="K105" s="74"/>
      <c r="L105" s="74"/>
      <c r="M105" s="74"/>
      <c r="N105" s="74"/>
    </row>
    <row r="106" spans="1:14" ht="12.75">
      <c r="A106" s="74"/>
      <c r="B106" s="74"/>
      <c r="C106" s="117"/>
      <c r="D106" s="117"/>
      <c r="E106" s="117"/>
      <c r="F106" s="117"/>
      <c r="G106" s="117"/>
      <c r="H106" s="74"/>
      <c r="I106" s="74"/>
      <c r="J106" s="74"/>
      <c r="K106" s="74"/>
      <c r="L106" s="74"/>
      <c r="M106" s="74"/>
      <c r="N106" s="74"/>
    </row>
    <row r="107" spans="1:14" ht="12.75">
      <c r="A107" s="74"/>
      <c r="B107" s="74"/>
      <c r="C107" s="117"/>
      <c r="D107" s="117"/>
      <c r="E107" s="117"/>
      <c r="F107" s="117"/>
      <c r="G107" s="117"/>
      <c r="H107" s="74"/>
      <c r="I107" s="74"/>
      <c r="J107" s="74"/>
      <c r="K107" s="74"/>
      <c r="L107" s="74"/>
      <c r="M107" s="74"/>
      <c r="N107" s="74"/>
    </row>
    <row r="108" spans="1:14" ht="12.75">
      <c r="A108" s="74"/>
      <c r="B108" s="74"/>
      <c r="C108" s="117"/>
      <c r="D108" s="117"/>
      <c r="E108" s="117"/>
      <c r="F108" s="117"/>
      <c r="G108" s="117"/>
      <c r="H108" s="74"/>
      <c r="I108" s="74"/>
      <c r="J108" s="74"/>
      <c r="K108" s="74"/>
      <c r="L108" s="74"/>
      <c r="M108" s="74"/>
      <c r="N108" s="74"/>
    </row>
    <row r="109" spans="1:14" ht="12.75">
      <c r="A109" s="74"/>
      <c r="B109" s="74"/>
      <c r="C109" s="117"/>
      <c r="D109" s="117"/>
      <c r="E109" s="117"/>
      <c r="F109" s="117"/>
      <c r="G109" s="117"/>
      <c r="H109" s="74"/>
      <c r="I109" s="74"/>
      <c r="J109" s="74"/>
      <c r="K109" s="74"/>
      <c r="L109" s="74"/>
      <c r="M109" s="74"/>
      <c r="N109" s="74"/>
    </row>
    <row r="110" spans="1:14" ht="12.75">
      <c r="A110" s="74"/>
      <c r="B110" s="74"/>
      <c r="C110" s="117"/>
      <c r="D110" s="117"/>
      <c r="E110" s="117"/>
      <c r="F110" s="117"/>
      <c r="G110" s="117"/>
      <c r="H110" s="74"/>
      <c r="I110" s="74"/>
      <c r="J110" s="74"/>
      <c r="K110" s="74"/>
      <c r="L110" s="74"/>
      <c r="M110" s="74"/>
      <c r="N110" s="74"/>
    </row>
    <row r="111" spans="1:14" ht="12.75">
      <c r="A111" s="74"/>
      <c r="B111" s="74"/>
      <c r="C111" s="117"/>
      <c r="D111" s="117"/>
      <c r="E111" s="117"/>
      <c r="F111" s="117"/>
      <c r="G111" s="117"/>
      <c r="H111" s="74"/>
      <c r="I111" s="74"/>
      <c r="J111" s="74"/>
      <c r="K111" s="74"/>
      <c r="L111" s="74"/>
      <c r="M111" s="74"/>
      <c r="N111" s="74"/>
    </row>
    <row r="112" spans="1:14" ht="12.75">
      <c r="A112" s="74"/>
      <c r="B112" s="74"/>
      <c r="C112" s="117"/>
      <c r="D112" s="117"/>
      <c r="E112" s="117"/>
      <c r="F112" s="117"/>
      <c r="G112" s="117"/>
      <c r="H112" s="74"/>
      <c r="I112" s="74"/>
      <c r="J112" s="74"/>
      <c r="K112" s="74"/>
      <c r="L112" s="74"/>
      <c r="M112" s="74"/>
      <c r="N112" s="74"/>
    </row>
    <row r="113" spans="1:14" ht="12.75">
      <c r="A113" s="74"/>
      <c r="B113" s="74"/>
      <c r="C113" s="117"/>
      <c r="D113" s="117"/>
      <c r="E113" s="117"/>
      <c r="F113" s="117"/>
      <c r="G113" s="117"/>
      <c r="H113" s="74"/>
      <c r="I113" s="74"/>
      <c r="J113" s="74"/>
      <c r="K113" s="74"/>
      <c r="L113" s="74"/>
      <c r="M113" s="74"/>
      <c r="N113" s="74"/>
    </row>
    <row r="114" spans="1:14" ht="12.75">
      <c r="A114" s="74"/>
      <c r="B114" s="74"/>
      <c r="C114" s="117"/>
      <c r="D114" s="117"/>
      <c r="E114" s="117"/>
      <c r="F114" s="117"/>
      <c r="G114" s="117"/>
      <c r="H114" s="74"/>
      <c r="I114" s="74"/>
      <c r="J114" s="74"/>
      <c r="K114" s="74"/>
      <c r="L114" s="74"/>
      <c r="M114" s="74"/>
      <c r="N114" s="74"/>
    </row>
    <row r="115" spans="1:14" ht="12.75">
      <c r="A115" s="74"/>
      <c r="B115" s="74"/>
      <c r="C115" s="117"/>
      <c r="D115" s="117"/>
      <c r="E115" s="117"/>
      <c r="F115" s="117"/>
      <c r="G115" s="117"/>
      <c r="H115" s="74"/>
      <c r="I115" s="74"/>
      <c r="J115" s="74"/>
      <c r="K115" s="74"/>
      <c r="L115" s="74"/>
      <c r="M115" s="74"/>
      <c r="N115" s="74"/>
    </row>
    <row r="116" spans="1:14" ht="12.75">
      <c r="A116" s="74"/>
      <c r="B116" s="74"/>
      <c r="C116" s="117"/>
      <c r="D116" s="117"/>
      <c r="E116" s="117"/>
      <c r="F116" s="117"/>
      <c r="G116" s="117"/>
      <c r="H116" s="74"/>
      <c r="I116" s="74"/>
      <c r="J116" s="74"/>
      <c r="K116" s="74"/>
      <c r="L116" s="74"/>
      <c r="M116" s="74"/>
      <c r="N116" s="74"/>
    </row>
    <row r="117" spans="1:14" ht="12.75">
      <c r="A117" s="74"/>
      <c r="B117" s="74"/>
      <c r="C117" s="117"/>
      <c r="D117" s="117"/>
      <c r="E117" s="117"/>
      <c r="F117" s="117"/>
      <c r="G117" s="117"/>
      <c r="H117" s="74"/>
      <c r="I117" s="74"/>
      <c r="J117" s="74"/>
      <c r="K117" s="74"/>
      <c r="L117" s="74"/>
      <c r="M117" s="74"/>
      <c r="N117" s="74"/>
    </row>
    <row r="118" spans="1:14" ht="12.75">
      <c r="A118" s="74"/>
      <c r="B118" s="74"/>
      <c r="C118" s="117"/>
      <c r="D118" s="117"/>
      <c r="E118" s="117"/>
      <c r="F118" s="117"/>
      <c r="G118" s="117"/>
      <c r="H118" s="74"/>
      <c r="I118" s="74"/>
      <c r="J118" s="74"/>
      <c r="K118" s="74"/>
      <c r="L118" s="74"/>
      <c r="M118" s="74"/>
      <c r="N118" s="74"/>
    </row>
    <row r="119" spans="1:14" ht="12.75">
      <c r="A119" s="74"/>
      <c r="B119" s="74"/>
      <c r="C119" s="117"/>
      <c r="D119" s="117"/>
      <c r="E119" s="117"/>
      <c r="F119" s="117"/>
      <c r="G119" s="117"/>
      <c r="H119" s="74"/>
      <c r="I119" s="74"/>
      <c r="J119" s="74"/>
      <c r="K119" s="74"/>
      <c r="L119" s="74"/>
      <c r="M119" s="74"/>
      <c r="N119" s="74"/>
    </row>
    <row r="120" spans="1:14" ht="12.75">
      <c r="A120" s="74"/>
      <c r="B120" s="74"/>
      <c r="C120" s="117"/>
      <c r="D120" s="117"/>
      <c r="E120" s="117"/>
      <c r="F120" s="117"/>
      <c r="G120" s="117"/>
      <c r="H120" s="74"/>
      <c r="I120" s="74"/>
      <c r="J120" s="74"/>
      <c r="K120" s="74"/>
      <c r="L120" s="74"/>
      <c r="M120" s="74"/>
      <c r="N120" s="74"/>
    </row>
    <row r="121" spans="1:14" ht="12.75">
      <c r="A121" s="74"/>
      <c r="B121" s="74"/>
      <c r="C121" s="117"/>
      <c r="D121" s="117"/>
      <c r="E121" s="117"/>
      <c r="F121" s="117"/>
      <c r="G121" s="117"/>
      <c r="H121" s="74"/>
      <c r="I121" s="74"/>
      <c r="J121" s="74"/>
      <c r="K121" s="74"/>
      <c r="L121" s="74"/>
      <c r="M121" s="74"/>
      <c r="N121" s="74"/>
    </row>
    <row r="122" spans="1:14" ht="12.75">
      <c r="A122" s="74"/>
      <c r="B122" s="74"/>
      <c r="C122" s="117"/>
      <c r="D122" s="117"/>
      <c r="E122" s="117"/>
      <c r="F122" s="117"/>
      <c r="G122" s="117"/>
      <c r="H122" s="74"/>
      <c r="I122" s="74"/>
      <c r="J122" s="74"/>
      <c r="K122" s="74"/>
      <c r="L122" s="74"/>
      <c r="M122" s="74"/>
      <c r="N122" s="74"/>
    </row>
    <row r="123" spans="1:14" ht="12.75">
      <c r="A123" s="74"/>
      <c r="B123" s="74"/>
      <c r="C123" s="117"/>
      <c r="D123" s="117"/>
      <c r="E123" s="117"/>
      <c r="F123" s="117"/>
      <c r="G123" s="117"/>
      <c r="H123" s="74"/>
      <c r="I123" s="74"/>
      <c r="J123" s="74"/>
      <c r="K123" s="74"/>
      <c r="L123" s="74"/>
      <c r="M123" s="74"/>
      <c r="N123" s="74"/>
    </row>
    <row r="124" spans="1:14" ht="12.75">
      <c r="A124" s="74"/>
      <c r="B124" s="74"/>
      <c r="C124" s="117"/>
      <c r="D124" s="117"/>
      <c r="E124" s="117"/>
      <c r="F124" s="117"/>
      <c r="G124" s="117"/>
      <c r="H124" s="74"/>
      <c r="I124" s="74"/>
      <c r="J124" s="74"/>
      <c r="K124" s="74"/>
      <c r="L124" s="74"/>
      <c r="M124" s="74"/>
      <c r="N124" s="74"/>
    </row>
    <row r="125" spans="1:14" ht="12.75">
      <c r="A125" s="74"/>
      <c r="B125" s="74"/>
      <c r="C125" s="117"/>
      <c r="D125" s="117"/>
      <c r="E125" s="117"/>
      <c r="F125" s="117"/>
      <c r="G125" s="117"/>
      <c r="H125" s="74"/>
      <c r="I125" s="74"/>
      <c r="J125" s="74"/>
      <c r="K125" s="74"/>
      <c r="L125" s="74"/>
      <c r="M125" s="74"/>
      <c r="N125" s="74"/>
    </row>
    <row r="126" spans="1:14" ht="12.75">
      <c r="A126" s="74"/>
      <c r="B126" s="74"/>
      <c r="C126" s="117"/>
      <c r="D126" s="117"/>
      <c r="E126" s="117"/>
      <c r="F126" s="117"/>
      <c r="G126" s="117"/>
      <c r="H126" s="74"/>
      <c r="I126" s="74"/>
      <c r="J126" s="74"/>
      <c r="K126" s="74"/>
      <c r="L126" s="74"/>
      <c r="M126" s="74"/>
      <c r="N126" s="74"/>
    </row>
    <row r="127" spans="1:14" ht="12.75">
      <c r="A127" s="74"/>
      <c r="B127" s="74"/>
      <c r="C127" s="117"/>
      <c r="D127" s="117"/>
      <c r="E127" s="117"/>
      <c r="F127" s="117"/>
      <c r="G127" s="117"/>
      <c r="H127" s="74"/>
      <c r="I127" s="74"/>
      <c r="J127" s="74"/>
      <c r="K127" s="74"/>
      <c r="L127" s="74"/>
      <c r="M127" s="74"/>
      <c r="N127" s="74"/>
    </row>
    <row r="128" spans="1:14" ht="12.75">
      <c r="A128" s="74"/>
      <c r="B128" s="74"/>
      <c r="C128" s="117"/>
      <c r="D128" s="117"/>
      <c r="E128" s="117"/>
      <c r="F128" s="117"/>
      <c r="G128" s="117"/>
      <c r="H128" s="74"/>
      <c r="I128" s="74"/>
      <c r="J128" s="74"/>
      <c r="K128" s="74"/>
      <c r="L128" s="74"/>
      <c r="M128" s="74"/>
      <c r="N128" s="74"/>
    </row>
    <row r="129" spans="1:14" ht="12.75">
      <c r="A129" s="74"/>
      <c r="B129" s="74"/>
      <c r="C129" s="117"/>
      <c r="D129" s="117"/>
      <c r="E129" s="117"/>
      <c r="F129" s="117"/>
      <c r="G129" s="117"/>
      <c r="H129" s="74"/>
      <c r="I129" s="74"/>
      <c r="J129" s="74"/>
      <c r="K129" s="74"/>
      <c r="L129" s="74"/>
      <c r="M129" s="74"/>
      <c r="N129" s="74"/>
    </row>
    <row r="130" spans="1:14" ht="12.75">
      <c r="A130" s="74"/>
      <c r="B130" s="74"/>
      <c r="C130" s="117"/>
      <c r="D130" s="117"/>
      <c r="E130" s="117"/>
      <c r="F130" s="117"/>
      <c r="G130" s="117"/>
      <c r="H130" s="74"/>
      <c r="I130" s="74"/>
      <c r="J130" s="74"/>
      <c r="K130" s="74"/>
      <c r="L130" s="74"/>
      <c r="M130" s="74"/>
      <c r="N130" s="74"/>
    </row>
    <row r="131" spans="1:14" ht="12.75">
      <c r="A131" s="74"/>
      <c r="B131" s="74"/>
      <c r="C131" s="117"/>
      <c r="D131" s="117"/>
      <c r="E131" s="117"/>
      <c r="F131" s="117"/>
      <c r="G131" s="117"/>
      <c r="H131" s="74"/>
      <c r="I131" s="74"/>
      <c r="J131" s="74"/>
      <c r="K131" s="74"/>
      <c r="L131" s="74"/>
      <c r="M131" s="74"/>
      <c r="N131" s="74"/>
    </row>
    <row r="132" spans="1:14" ht="12.75">
      <c r="A132" s="74"/>
      <c r="B132" s="74"/>
      <c r="C132" s="117"/>
      <c r="D132" s="117"/>
      <c r="E132" s="117"/>
      <c r="F132" s="117"/>
      <c r="G132" s="117"/>
      <c r="H132" s="74"/>
      <c r="I132" s="74"/>
      <c r="J132" s="74"/>
      <c r="K132" s="74"/>
      <c r="L132" s="74"/>
      <c r="M132" s="74"/>
      <c r="N132" s="74"/>
    </row>
    <row r="133" spans="1:14" ht="12.75">
      <c r="A133" s="74"/>
      <c r="B133" s="74"/>
      <c r="C133" s="117"/>
      <c r="D133" s="117"/>
      <c r="E133" s="117"/>
      <c r="F133" s="117"/>
      <c r="G133" s="117"/>
      <c r="H133" s="74"/>
      <c r="I133" s="74"/>
      <c r="J133" s="74"/>
      <c r="K133" s="74"/>
      <c r="L133" s="74"/>
      <c r="M133" s="74"/>
      <c r="N133" s="74"/>
    </row>
    <row r="134" spans="1:14" ht="12.75">
      <c r="A134" s="74"/>
      <c r="B134" s="74"/>
      <c r="C134" s="117"/>
      <c r="D134" s="117"/>
      <c r="E134" s="117"/>
      <c r="F134" s="117"/>
      <c r="G134" s="117"/>
      <c r="H134" s="74"/>
      <c r="I134" s="74"/>
      <c r="J134" s="74"/>
      <c r="K134" s="74"/>
      <c r="L134" s="74"/>
      <c r="M134" s="74"/>
      <c r="N134" s="74"/>
    </row>
    <row r="135" spans="1:14" ht="12.75">
      <c r="A135" s="74"/>
      <c r="B135" s="74"/>
      <c r="C135" s="117"/>
      <c r="D135" s="117"/>
      <c r="E135" s="117"/>
      <c r="F135" s="117"/>
      <c r="G135" s="117"/>
      <c r="H135" s="74"/>
      <c r="I135" s="74"/>
      <c r="J135" s="74"/>
      <c r="K135" s="74"/>
      <c r="L135" s="74"/>
      <c r="M135" s="74"/>
      <c r="N135" s="74"/>
    </row>
    <row r="136" spans="1:14" ht="12.75">
      <c r="A136" s="74"/>
      <c r="B136" s="74"/>
      <c r="C136" s="117"/>
      <c r="D136" s="117"/>
      <c r="E136" s="117"/>
      <c r="F136" s="117"/>
      <c r="G136" s="117"/>
      <c r="H136" s="74"/>
      <c r="I136" s="74"/>
      <c r="J136" s="74"/>
      <c r="K136" s="74"/>
      <c r="L136" s="74"/>
      <c r="M136" s="74"/>
      <c r="N136" s="74"/>
    </row>
    <row r="137" spans="1:14" ht="12.75">
      <c r="A137" s="74"/>
      <c r="B137" s="74"/>
      <c r="C137" s="117"/>
      <c r="D137" s="117"/>
      <c r="E137" s="117"/>
      <c r="F137" s="117"/>
      <c r="G137" s="117"/>
      <c r="H137" s="74"/>
      <c r="I137" s="74"/>
      <c r="J137" s="74"/>
      <c r="K137" s="74"/>
      <c r="L137" s="74"/>
      <c r="M137" s="74"/>
      <c r="N137" s="74"/>
    </row>
    <row r="138" spans="1:14" ht="12.75">
      <c r="A138" s="74"/>
      <c r="B138" s="74"/>
      <c r="C138" s="117"/>
      <c r="D138" s="117"/>
      <c r="E138" s="117"/>
      <c r="F138" s="117"/>
      <c r="G138" s="117"/>
      <c r="H138" s="74"/>
      <c r="I138" s="74"/>
      <c r="J138" s="74"/>
      <c r="K138" s="74"/>
      <c r="L138" s="74"/>
      <c r="M138" s="74"/>
      <c r="N138" s="74"/>
    </row>
    <row r="139" spans="1:14" ht="12.75">
      <c r="A139" s="74"/>
      <c r="B139" s="74"/>
      <c r="C139" s="117"/>
      <c r="D139" s="117"/>
      <c r="E139" s="117"/>
      <c r="F139" s="117"/>
      <c r="G139" s="117"/>
      <c r="H139" s="74"/>
      <c r="I139" s="74"/>
      <c r="J139" s="74"/>
      <c r="K139" s="74"/>
      <c r="L139" s="74"/>
      <c r="M139" s="74"/>
      <c r="N139" s="74"/>
    </row>
    <row r="140" spans="1:14" ht="12.75">
      <c r="A140" s="74"/>
      <c r="B140" s="74"/>
      <c r="C140" s="117"/>
      <c r="D140" s="117"/>
      <c r="E140" s="117"/>
      <c r="F140" s="117"/>
      <c r="G140" s="117"/>
      <c r="H140" s="74"/>
      <c r="I140" s="74"/>
      <c r="J140" s="74"/>
      <c r="K140" s="74"/>
      <c r="L140" s="74"/>
      <c r="M140" s="74"/>
      <c r="N140" s="74"/>
    </row>
    <row r="141" spans="1:14" ht="12.75">
      <c r="A141" s="74"/>
      <c r="B141" s="74"/>
      <c r="C141" s="117"/>
      <c r="D141" s="117"/>
      <c r="E141" s="117"/>
      <c r="F141" s="117"/>
      <c r="G141" s="117"/>
      <c r="H141" s="74"/>
      <c r="I141" s="74"/>
      <c r="J141" s="74"/>
      <c r="K141" s="74"/>
      <c r="L141" s="74"/>
      <c r="M141" s="74"/>
      <c r="N141" s="74"/>
    </row>
    <row r="142" spans="1:14" ht="12.75">
      <c r="A142" s="74"/>
      <c r="B142" s="74"/>
      <c r="C142" s="117"/>
      <c r="D142" s="117"/>
      <c r="E142" s="117"/>
      <c r="F142" s="117"/>
      <c r="G142" s="117"/>
      <c r="H142" s="74"/>
      <c r="I142" s="74"/>
      <c r="J142" s="74"/>
      <c r="K142" s="74"/>
      <c r="L142" s="74"/>
      <c r="M142" s="74"/>
      <c r="N142" s="74"/>
    </row>
    <row r="143" spans="1:14" ht="12.75">
      <c r="A143" s="74"/>
      <c r="B143" s="74"/>
      <c r="C143" s="117"/>
      <c r="D143" s="117"/>
      <c r="E143" s="117"/>
      <c r="F143" s="117"/>
      <c r="G143" s="117"/>
      <c r="H143" s="74"/>
      <c r="I143" s="74"/>
      <c r="J143" s="74"/>
      <c r="K143" s="74"/>
      <c r="L143" s="74"/>
      <c r="M143" s="74"/>
      <c r="N143" s="74"/>
    </row>
    <row r="144" spans="1:14" ht="12.75">
      <c r="A144" s="74"/>
      <c r="B144" s="74"/>
      <c r="C144" s="117"/>
      <c r="D144" s="117"/>
      <c r="E144" s="117"/>
      <c r="F144" s="117"/>
      <c r="G144" s="117"/>
      <c r="H144" s="74"/>
      <c r="I144" s="74"/>
      <c r="J144" s="74"/>
      <c r="K144" s="74"/>
      <c r="L144" s="74"/>
      <c r="M144" s="74"/>
      <c r="N144" s="74"/>
    </row>
  </sheetData>
  <printOptions horizontalCentered="1"/>
  <pageMargins left="0.37" right="0.29" top="1" bottom="1" header="0.5" footer="0.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mechee</cp:lastModifiedBy>
  <cp:lastPrinted>2005-06-24T09:04:32Z</cp:lastPrinted>
  <dcterms:created xsi:type="dcterms:W3CDTF">2002-12-04T04:04:25Z</dcterms:created>
  <dcterms:modified xsi:type="dcterms:W3CDTF">2005-06-24T09:05:04Z</dcterms:modified>
  <cp:category/>
  <cp:version/>
  <cp:contentType/>
  <cp:contentStatus/>
</cp:coreProperties>
</file>